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<sst xmlns="http://schemas.openxmlformats.org/spreadsheetml/2006/main" count="300" uniqueCount="139">
  <si>
    <t>Player</t>
  </si>
  <si>
    <t>UT</t>
  </si>
  <si>
    <t>AT</t>
  </si>
  <si>
    <t>Tot</t>
  </si>
  <si>
    <t>TFL</t>
  </si>
  <si>
    <t>Sacks</t>
  </si>
  <si>
    <t>Yds</t>
  </si>
  <si>
    <t>PD</t>
  </si>
  <si>
    <t>QBH</t>
  </si>
  <si>
    <t>FF</t>
  </si>
  <si>
    <t>Total</t>
  </si>
  <si>
    <t>Points</t>
  </si>
  <si>
    <t>TD's</t>
  </si>
  <si>
    <t>UT:</t>
  </si>
  <si>
    <t>AT:</t>
  </si>
  <si>
    <t>Tot:</t>
  </si>
  <si>
    <t>TFL:</t>
  </si>
  <si>
    <t>Unassisted tackles</t>
  </si>
  <si>
    <t>Assisted tackles</t>
  </si>
  <si>
    <t>Total tackles</t>
  </si>
  <si>
    <t>Tackles for loss</t>
  </si>
  <si>
    <t>Int:</t>
  </si>
  <si>
    <t>Sacks:</t>
  </si>
  <si>
    <t>PD:</t>
  </si>
  <si>
    <t>QBH:</t>
  </si>
  <si>
    <t>Interceptions</t>
  </si>
  <si>
    <t>Passes defensed</t>
  </si>
  <si>
    <t>QB hurries</t>
  </si>
  <si>
    <t>FmRec:</t>
  </si>
  <si>
    <t>FF:</t>
  </si>
  <si>
    <t>TD's:</t>
  </si>
  <si>
    <t>Fumble recoveries</t>
  </si>
  <si>
    <t>Fumbles forced</t>
  </si>
  <si>
    <t>Touchdowns</t>
  </si>
  <si>
    <t>FR</t>
  </si>
  <si>
    <t>Brandon Manning</t>
  </si>
  <si>
    <t>Jonathan Lewis</t>
  </si>
  <si>
    <t>Willie Pile</t>
  </si>
  <si>
    <t>Tim Sandidge</t>
  </si>
  <si>
    <t>Cols Colas</t>
  </si>
  <si>
    <t>Mike Daniels</t>
  </si>
  <si>
    <t>Billy Hardee</t>
  </si>
  <si>
    <t>Garnell Wilds</t>
  </si>
  <si>
    <t>DeAngelo Hall</t>
  </si>
  <si>
    <t>Jim Davis</t>
  </si>
  <si>
    <t>INT</t>
  </si>
  <si>
    <t>Lamar Cobb</t>
  </si>
  <si>
    <t>Mikal Baaqee</t>
  </si>
  <si>
    <t>James Anderson</t>
  </si>
  <si>
    <t>Ronyell Whitaker</t>
  </si>
  <si>
    <t>Vegas Robinson</t>
  </si>
  <si>
    <t>Nathaniel Adibi</t>
  </si>
  <si>
    <t>Jimmy F. Williams</t>
  </si>
  <si>
    <t>Jason Lallis</t>
  </si>
  <si>
    <t>Jason Murphy</t>
  </si>
  <si>
    <t>Michael Crawford</t>
  </si>
  <si>
    <t>Kevin Lewis</t>
  </si>
  <si>
    <t>Vincent Fuller</t>
  </si>
  <si>
    <t>Jimmy E. Williams</t>
  </si>
  <si>
    <t>Virginia Tech Defensive Performance Calculation for the 2002 Season</t>
  </si>
  <si>
    <t>2002seasondefensivestats.xls</t>
  </si>
  <si>
    <t>Pos.</t>
  </si>
  <si>
    <t>Scrim</t>
  </si>
  <si>
    <t>SpTm</t>
  </si>
  <si>
    <t>Pos</t>
  </si>
  <si>
    <t>FS</t>
  </si>
  <si>
    <t>DE</t>
  </si>
  <si>
    <t>CB</t>
  </si>
  <si>
    <t>LB</t>
  </si>
  <si>
    <t>DT</t>
  </si>
  <si>
    <t>ROV</t>
  </si>
  <si>
    <t>(Pts. Awarded for Stat)-----&gt;</t>
  </si>
  <si>
    <t>Per Play</t>
  </si>
  <si>
    <t>2002 Totals</t>
  </si>
  <si>
    <t>2001 Totals</t>
  </si>
  <si>
    <t>2000 Totals</t>
  </si>
  <si>
    <t>Pos:</t>
  </si>
  <si>
    <t>Position</t>
  </si>
  <si>
    <t>Scrim:</t>
  </si>
  <si>
    <t>Plays from scrimmage</t>
  </si>
  <si>
    <t>SpTm:</t>
  </si>
  <si>
    <t>Special teams plays</t>
  </si>
  <si>
    <t>Total:</t>
  </si>
  <si>
    <t>Total plays</t>
  </si>
  <si>
    <t>How to read the table:</t>
  </si>
  <si>
    <t>If you use the key above, the table is pretty self-explanatory. Note that the points awarded for each state are given</t>
  </si>
  <si>
    <t>above that stat (for example, the 2 above "UT" means that 2 points are awarded for each unassisted tackle, and the</t>
  </si>
  <si>
    <t>0.1 above interception "Yds" means that 0.1 points are awarded for each yard of interception return).</t>
  </si>
  <si>
    <t>Total Points = points scored by the defender for the year</t>
  </si>
  <si>
    <t>Points per Play = total points / (scrimmage plays + special teams plays/2)</t>
  </si>
  <si>
    <t>The following players were removed from consideration:</t>
  </si>
  <si>
    <t>Offensive Players (their tackle stats are from special teams) and special teams players</t>
  </si>
  <si>
    <t>Players not in defensive two-deep (don't get much playing time, and stats can be skewed)</t>
  </si>
  <si>
    <t>Stats Disregarded:</t>
  </si>
  <si>
    <t>Sack Yardage (sacks yardage stats are included in TFL yardage stats)</t>
  </si>
  <si>
    <t>Kick Blocks (this is a special teams play, not a defensive play)</t>
  </si>
  <si>
    <t>Points (TD's, EXP's, etc.) scored while playing on special teams</t>
  </si>
  <si>
    <t>Safeties (no safeties were recorded in the 2002 season)</t>
  </si>
  <si>
    <t>Players with less than 100 plays on defense (example: Darryl Tapp; 282 special teams snaps -- not a typo -- but just 89 on defense)</t>
  </si>
  <si>
    <t>Int</t>
  </si>
  <si>
    <t>FmRec</t>
  </si>
  <si>
    <t>40 TAYLOR, Ben</t>
  </si>
  <si>
    <t>5 McCADAM, Kevin</t>
  </si>
  <si>
    <t>S</t>
  </si>
  <si>
    <t>35 PILE, Willie</t>
  </si>
  <si>
    <t>34 WELCH, Brian</t>
  </si>
  <si>
    <t>71 PUGH, David</t>
  </si>
  <si>
    <t>95 DAVIS, Jim</t>
  </si>
  <si>
    <t>99 COLAS, Cols</t>
  </si>
  <si>
    <t>2 WHITAKER, Ronyell</t>
  </si>
  <si>
    <t>94 BEASLEY, Chad</t>
  </si>
  <si>
    <t>41 HOUSERIGHT, Jake</t>
  </si>
  <si>
    <t>Top Ten from 2000 (for comparison purposes)</t>
  </si>
  <si>
    <t>16 BIRD, Cory</t>
  </si>
  <si>
    <t>2 WHITAKER, R.</t>
  </si>
  <si>
    <t>41 HOUSERIGHT, J.</t>
  </si>
  <si>
    <t>1 GREEN, Eric</t>
  </si>
  <si>
    <t>83 ADIBI, N.</t>
  </si>
  <si>
    <t>8 SUMMERS, P.</t>
  </si>
  <si>
    <t>Top Ten from 2001 (for comparison purposes)</t>
  </si>
  <si>
    <t>2002 Willie Pile</t>
  </si>
  <si>
    <t>2002 Mikal Baaqee</t>
  </si>
  <si>
    <t>2002 Cols Colas</t>
  </si>
  <si>
    <t>2002 Nathaniel Adibi</t>
  </si>
  <si>
    <t>2001 Willie Pile</t>
  </si>
  <si>
    <t>2000 Willie Pile</t>
  </si>
  <si>
    <t>2000 Cory Bird</t>
  </si>
  <si>
    <t>2001  Kevin McCadam</t>
  </si>
  <si>
    <t>2001 Ben Taylor</t>
  </si>
  <si>
    <t>2000 Ben Taylor</t>
  </si>
  <si>
    <t>Top Ten from 2000-2002 (total points)</t>
  </si>
  <si>
    <t>Top Ten from 2000-2002 (points per play)</t>
  </si>
  <si>
    <t>2001 Channing Reed</t>
  </si>
  <si>
    <t>2001 Jim Davis</t>
  </si>
  <si>
    <t>2001 David Pugh</t>
  </si>
  <si>
    <t>2001 Kevin McCadam</t>
  </si>
  <si>
    <t>2001 Brian Welch</t>
  </si>
  <si>
    <t>2001 DeAngelo Hall</t>
  </si>
  <si>
    <t>2001 Cols Colas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</si>
</sst>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4.8515625" style="0" bestFit="1" customWidth="1"/>
    <col min="3" max="3" width="6.28125" style="0" bestFit="1" customWidth="1"/>
    <col min="4" max="5" width="6.140625" style="0" customWidth="1"/>
    <col min="6" max="7" width="3.8515625" style="0" customWidth="1"/>
    <col min="8" max="8" width="5.140625" style="0" customWidth="1"/>
    <col min="9" max="9" width="4.140625" style="1" bestFit="1" customWidth="1"/>
    <col min="10" max="10" width="4.28125" style="1" bestFit="1" customWidth="1"/>
    <col min="11" max="11" width="5.8515625" style="0" customWidth="1"/>
    <col min="12" max="12" width="3.8515625" style="1" customWidth="1"/>
    <col min="13" max="13" width="4.28125" style="1" bestFit="1" customWidth="1"/>
    <col min="14" max="14" width="4.28125" style="0" customWidth="1"/>
    <col min="15" max="15" width="4.00390625" style="0" bestFit="1" customWidth="1"/>
    <col min="16" max="16" width="5.00390625" style="1" customWidth="1"/>
    <col min="17" max="17" width="4.140625" style="1" customWidth="1"/>
    <col min="18" max="19" width="5.00390625" style="0" customWidth="1"/>
    <col min="20" max="20" width="7.57421875" style="0" customWidth="1"/>
  </cols>
  <sheetData>
    <row r="1" spans="1:5" ht="12.75">
      <c r="A1" s="2" t="s">
        <v>59</v>
      </c>
      <c r="B1" s="2"/>
      <c r="C1" s="2"/>
      <c r="D1" s="2"/>
      <c r="E1" s="2"/>
    </row>
    <row r="2" ht="12.75">
      <c r="A2" t="s">
        <v>60</v>
      </c>
    </row>
    <row r="4" spans="1:17" ht="12.75">
      <c r="A4" s="3" t="s">
        <v>76</v>
      </c>
      <c r="B4" t="s">
        <v>77</v>
      </c>
      <c r="E4" s="3" t="s">
        <v>13</v>
      </c>
      <c r="F4" t="s">
        <v>17</v>
      </c>
      <c r="K4" s="3" t="s">
        <v>22</v>
      </c>
      <c r="L4" t="s">
        <v>5</v>
      </c>
      <c r="P4" s="3" t="s">
        <v>28</v>
      </c>
      <c r="Q4" s="1" t="s">
        <v>31</v>
      </c>
    </row>
    <row r="5" spans="1:17" ht="12.75">
      <c r="A5" s="3" t="s">
        <v>78</v>
      </c>
      <c r="B5" t="s">
        <v>79</v>
      </c>
      <c r="E5" s="3" t="s">
        <v>14</v>
      </c>
      <c r="F5" t="s">
        <v>18</v>
      </c>
      <c r="K5" s="3" t="s">
        <v>21</v>
      </c>
      <c r="L5" t="s">
        <v>25</v>
      </c>
      <c r="P5" s="5" t="s">
        <v>29</v>
      </c>
      <c r="Q5" s="1" t="s">
        <v>32</v>
      </c>
    </row>
    <row r="6" spans="1:17" ht="12.75">
      <c r="A6" s="3" t="s">
        <v>80</v>
      </c>
      <c r="B6" t="s">
        <v>81</v>
      </c>
      <c r="E6" s="3" t="s">
        <v>15</v>
      </c>
      <c r="F6" t="s">
        <v>19</v>
      </c>
      <c r="K6" s="3" t="s">
        <v>23</v>
      </c>
      <c r="L6" t="s">
        <v>26</v>
      </c>
      <c r="P6" s="5" t="s">
        <v>30</v>
      </c>
      <c r="Q6" s="1" t="s">
        <v>33</v>
      </c>
    </row>
    <row r="7" spans="1:12" ht="12.75">
      <c r="A7" s="3" t="s">
        <v>82</v>
      </c>
      <c r="B7" t="s">
        <v>83</v>
      </c>
      <c r="E7" s="3" t="s">
        <v>16</v>
      </c>
      <c r="F7" t="s">
        <v>20</v>
      </c>
      <c r="K7" s="3" t="s">
        <v>24</v>
      </c>
      <c r="L7" t="s">
        <v>27</v>
      </c>
    </row>
    <row r="8" ht="12.75">
      <c r="A8" s="3"/>
    </row>
    <row r="9" spans="1:2" ht="12.75">
      <c r="A9" s="3" t="s">
        <v>84</v>
      </c>
      <c r="B9" t="s">
        <v>85</v>
      </c>
    </row>
    <row r="10" spans="1:2" ht="12.75">
      <c r="A10" s="3"/>
      <c r="B10" t="s">
        <v>86</v>
      </c>
    </row>
    <row r="11" spans="1:2" ht="12.75">
      <c r="A11" s="3"/>
      <c r="B11" t="s">
        <v>87</v>
      </c>
    </row>
    <row r="12" spans="1:2" ht="12.75">
      <c r="A12" s="3"/>
      <c r="B12" t="s">
        <v>88</v>
      </c>
    </row>
    <row r="13" spans="1:2" ht="12.75">
      <c r="A13" s="3"/>
      <c r="B13" t="s">
        <v>89</v>
      </c>
    </row>
    <row r="14" ht="12.75">
      <c r="A14" s="3"/>
    </row>
    <row r="15" ht="12.75">
      <c r="A15" s="2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98</v>
      </c>
    </row>
    <row r="21" ht="12.75">
      <c r="A21" s="2" t="s">
        <v>93</v>
      </c>
    </row>
    <row r="22" ht="12.75">
      <c r="A22" s="10" t="s">
        <v>94</v>
      </c>
    </row>
    <row r="23" ht="12.75">
      <c r="A23" t="s">
        <v>95</v>
      </c>
    </row>
    <row r="24" ht="12.75">
      <c r="A24" t="s">
        <v>97</v>
      </c>
    </row>
    <row r="25" ht="12.75">
      <c r="A25" t="s">
        <v>96</v>
      </c>
    </row>
    <row r="26" spans="1:12" ht="12.75">
      <c r="A26" s="3"/>
      <c r="B26" s="3"/>
      <c r="C26" s="3"/>
      <c r="D26" s="3"/>
      <c r="E26" s="3"/>
      <c r="K26" s="3"/>
      <c r="L26"/>
    </row>
    <row r="27" s="2" customFormat="1" ht="12.75"/>
    <row r="28" spans="1:21" s="2" customFormat="1" ht="12.75">
      <c r="A28" s="7"/>
      <c r="B28" s="10" t="s">
        <v>71</v>
      </c>
      <c r="C28" s="7"/>
      <c r="D28" s="7"/>
      <c r="E28" s="7"/>
      <c r="F28">
        <v>2</v>
      </c>
      <c r="G28">
        <v>1</v>
      </c>
      <c r="H28"/>
      <c r="I28">
        <v>2</v>
      </c>
      <c r="J28">
        <v>0.2</v>
      </c>
      <c r="K28">
        <v>2</v>
      </c>
      <c r="L28">
        <v>10</v>
      </c>
      <c r="M28">
        <v>5</v>
      </c>
      <c r="N28">
        <v>0.2</v>
      </c>
      <c r="O28">
        <v>10</v>
      </c>
      <c r="P28">
        <v>0.1</v>
      </c>
      <c r="Q28">
        <v>3</v>
      </c>
      <c r="R28">
        <v>2</v>
      </c>
      <c r="S28">
        <v>20</v>
      </c>
      <c r="T28" s="6" t="s">
        <v>10</v>
      </c>
      <c r="U28" s="6" t="s">
        <v>11</v>
      </c>
    </row>
    <row r="29" spans="1:21" s="2" customFormat="1" ht="12.75">
      <c r="A29" s="8" t="s">
        <v>0</v>
      </c>
      <c r="B29" s="8" t="s">
        <v>64</v>
      </c>
      <c r="C29" s="8" t="s">
        <v>62</v>
      </c>
      <c r="D29" s="8" t="s">
        <v>63</v>
      </c>
      <c r="E29" s="8" t="s">
        <v>10</v>
      </c>
      <c r="F29" s="8" t="s">
        <v>1</v>
      </c>
      <c r="G29" s="8" t="s">
        <v>2</v>
      </c>
      <c r="H29" s="8" t="s">
        <v>3</v>
      </c>
      <c r="I29" s="9" t="s">
        <v>4</v>
      </c>
      <c r="J29" s="9" t="s">
        <v>6</v>
      </c>
      <c r="K29" s="8" t="s">
        <v>5</v>
      </c>
      <c r="L29" s="9" t="s">
        <v>9</v>
      </c>
      <c r="M29" s="9" t="s">
        <v>34</v>
      </c>
      <c r="N29" s="8" t="s">
        <v>6</v>
      </c>
      <c r="O29" s="8" t="s">
        <v>45</v>
      </c>
      <c r="P29" s="9" t="s">
        <v>6</v>
      </c>
      <c r="Q29" s="9" t="s">
        <v>7</v>
      </c>
      <c r="R29" s="8" t="s">
        <v>8</v>
      </c>
      <c r="S29" s="8" t="s">
        <v>12</v>
      </c>
      <c r="T29" s="8" t="s">
        <v>11</v>
      </c>
      <c r="U29" s="8" t="s">
        <v>72</v>
      </c>
    </row>
    <row r="30" spans="1:21" ht="12.75">
      <c r="A30" t="s">
        <v>37</v>
      </c>
      <c r="B30" t="s">
        <v>65</v>
      </c>
      <c r="C30">
        <v>768</v>
      </c>
      <c r="D30">
        <v>57</v>
      </c>
      <c r="E30">
        <f>+C30+D30</f>
        <v>825</v>
      </c>
      <c r="F30">
        <v>63</v>
      </c>
      <c r="G30">
        <v>35</v>
      </c>
      <c r="H30">
        <v>98</v>
      </c>
      <c r="I30"/>
      <c r="J30"/>
      <c r="L30">
        <v>2</v>
      </c>
      <c r="M30">
        <v>2</v>
      </c>
      <c r="N30">
        <v>31</v>
      </c>
      <c r="O30">
        <v>4</v>
      </c>
      <c r="P30">
        <v>171</v>
      </c>
      <c r="Q30">
        <v>5</v>
      </c>
      <c r="S30">
        <v>1</v>
      </c>
      <c r="T30" s="4">
        <f aca="true" t="shared" si="0" ref="T30:T55">+$F$28*F30+$G$28*G30+$I$28*I30+$J$28*J30+$K$28*K30+$L$28*L30+$M$28*M30+$N$28*N30+$O$28*O30+$P$28*P30+$Q$28*Q30+$R$28*R30+$S$28*S30</f>
        <v>289.29999999999995</v>
      </c>
      <c r="U30" s="11">
        <f aca="true" t="shared" si="1" ref="U30:U54">+T30/(C30+D30/2)</f>
        <v>0.3632140615191462</v>
      </c>
    </row>
    <row r="31" spans="1:21" ht="12.75">
      <c r="A31" t="s">
        <v>47</v>
      </c>
      <c r="B31" t="s">
        <v>68</v>
      </c>
      <c r="C31">
        <v>724</v>
      </c>
      <c r="D31">
        <v>60</v>
      </c>
      <c r="E31">
        <f aca="true" t="shared" si="2" ref="E30:E55">+C31+D31</f>
        <v>784</v>
      </c>
      <c r="F31">
        <v>65</v>
      </c>
      <c r="G31">
        <v>41</v>
      </c>
      <c r="H31">
        <v>106</v>
      </c>
      <c r="I31" s="1">
        <v>11</v>
      </c>
      <c r="J31" s="1">
        <v>47</v>
      </c>
      <c r="K31">
        <v>3.5</v>
      </c>
      <c r="L31" s="1">
        <v>1</v>
      </c>
      <c r="O31">
        <v>1</v>
      </c>
      <c r="P31" s="1">
        <v>25</v>
      </c>
      <c r="Q31" s="1">
        <v>4</v>
      </c>
      <c r="R31">
        <v>8</v>
      </c>
      <c r="T31" s="4">
        <f t="shared" si="0"/>
        <v>259.9</v>
      </c>
      <c r="U31" s="11">
        <f t="shared" si="1"/>
        <v>0.3446949602122016</v>
      </c>
    </row>
    <row r="32" spans="1:21" ht="12.75">
      <c r="A32" t="s">
        <v>39</v>
      </c>
      <c r="B32" t="s">
        <v>66</v>
      </c>
      <c r="C32">
        <v>432</v>
      </c>
      <c r="D32">
        <v>88</v>
      </c>
      <c r="E32">
        <f t="shared" si="2"/>
        <v>520</v>
      </c>
      <c r="F32">
        <v>32</v>
      </c>
      <c r="G32">
        <v>17</v>
      </c>
      <c r="H32">
        <v>49</v>
      </c>
      <c r="I32" s="1">
        <v>18</v>
      </c>
      <c r="J32" s="1">
        <v>73</v>
      </c>
      <c r="K32">
        <v>9</v>
      </c>
      <c r="L32" s="1">
        <v>3</v>
      </c>
      <c r="Q32" s="1">
        <v>1</v>
      </c>
      <c r="R32">
        <v>24</v>
      </c>
      <c r="T32" s="4">
        <f t="shared" si="0"/>
        <v>230.6</v>
      </c>
      <c r="U32" s="11">
        <f t="shared" si="1"/>
        <v>0.48445378151260504</v>
      </c>
    </row>
    <row r="33" spans="1:21" ht="12.75">
      <c r="A33" t="s">
        <v>51</v>
      </c>
      <c r="B33" t="s">
        <v>66</v>
      </c>
      <c r="C33">
        <v>466</v>
      </c>
      <c r="D33">
        <v>191</v>
      </c>
      <c r="E33">
        <f t="shared" si="2"/>
        <v>657</v>
      </c>
      <c r="F33">
        <v>34</v>
      </c>
      <c r="G33">
        <v>17</v>
      </c>
      <c r="H33">
        <v>51</v>
      </c>
      <c r="I33" s="1">
        <v>15</v>
      </c>
      <c r="J33" s="1">
        <v>72</v>
      </c>
      <c r="K33">
        <v>9</v>
      </c>
      <c r="L33" s="1">
        <v>3</v>
      </c>
      <c r="Q33" s="1">
        <v>2</v>
      </c>
      <c r="R33">
        <v>16</v>
      </c>
      <c r="T33" s="4">
        <f t="shared" si="0"/>
        <v>215.4</v>
      </c>
      <c r="U33" s="11">
        <f t="shared" si="1"/>
        <v>0.3836153161175423</v>
      </c>
    </row>
    <row r="34" spans="1:21" ht="12.75">
      <c r="A34" t="s">
        <v>43</v>
      </c>
      <c r="B34" t="s">
        <v>67</v>
      </c>
      <c r="C34">
        <v>476</v>
      </c>
      <c r="D34">
        <v>81</v>
      </c>
      <c r="E34">
        <f t="shared" si="2"/>
        <v>557</v>
      </c>
      <c r="F34">
        <v>36</v>
      </c>
      <c r="G34">
        <v>18</v>
      </c>
      <c r="H34">
        <v>54</v>
      </c>
      <c r="L34" s="1">
        <v>1</v>
      </c>
      <c r="O34">
        <v>4</v>
      </c>
      <c r="P34" s="1">
        <v>124</v>
      </c>
      <c r="Q34" s="1">
        <v>11</v>
      </c>
      <c r="S34">
        <v>1</v>
      </c>
      <c r="T34" s="4">
        <f t="shared" si="0"/>
        <v>205.4</v>
      </c>
      <c r="U34" s="11">
        <f t="shared" si="1"/>
        <v>0.397676669893514</v>
      </c>
    </row>
    <row r="35" spans="1:21" ht="12.75">
      <c r="A35" t="s">
        <v>50</v>
      </c>
      <c r="B35" t="s">
        <v>68</v>
      </c>
      <c r="C35">
        <v>519</v>
      </c>
      <c r="D35">
        <v>70</v>
      </c>
      <c r="E35">
        <f t="shared" si="2"/>
        <v>589</v>
      </c>
      <c r="F35">
        <v>47</v>
      </c>
      <c r="G35">
        <v>14</v>
      </c>
      <c r="H35">
        <v>61</v>
      </c>
      <c r="I35" s="1">
        <v>3</v>
      </c>
      <c r="J35" s="1">
        <v>5</v>
      </c>
      <c r="L35" s="1">
        <v>1</v>
      </c>
      <c r="M35" s="1">
        <v>2</v>
      </c>
      <c r="N35">
        <v>4</v>
      </c>
      <c r="O35">
        <v>2</v>
      </c>
      <c r="P35" s="1">
        <v>10</v>
      </c>
      <c r="R35">
        <v>3</v>
      </c>
      <c r="T35" s="4">
        <f t="shared" si="0"/>
        <v>162.8</v>
      </c>
      <c r="U35" s="11">
        <f t="shared" si="1"/>
        <v>0.29386281588447655</v>
      </c>
    </row>
    <row r="36" spans="1:21" ht="12.75">
      <c r="A36" t="s">
        <v>53</v>
      </c>
      <c r="B36" t="s">
        <v>69</v>
      </c>
      <c r="C36">
        <v>366</v>
      </c>
      <c r="D36">
        <v>53</v>
      </c>
      <c r="E36">
        <f t="shared" si="2"/>
        <v>419</v>
      </c>
      <c r="F36">
        <v>23</v>
      </c>
      <c r="G36">
        <v>23</v>
      </c>
      <c r="H36">
        <v>46</v>
      </c>
      <c r="I36">
        <v>4</v>
      </c>
      <c r="J36">
        <v>32</v>
      </c>
      <c r="K36">
        <v>2</v>
      </c>
      <c r="L36">
        <v>1</v>
      </c>
      <c r="M36">
        <v>1</v>
      </c>
      <c r="N36">
        <v>59</v>
      </c>
      <c r="P36"/>
      <c r="Q36"/>
      <c r="R36">
        <v>7</v>
      </c>
      <c r="S36">
        <v>1</v>
      </c>
      <c r="T36" s="4">
        <f t="shared" si="0"/>
        <v>148.2</v>
      </c>
      <c r="U36" s="11">
        <f t="shared" si="1"/>
        <v>0.37757961783439487</v>
      </c>
    </row>
    <row r="37" spans="1:21" ht="12.75">
      <c r="A37" t="s">
        <v>35</v>
      </c>
      <c r="B37" t="s">
        <v>68</v>
      </c>
      <c r="C37">
        <v>481</v>
      </c>
      <c r="D37">
        <v>109</v>
      </c>
      <c r="E37">
        <f t="shared" si="2"/>
        <v>590</v>
      </c>
      <c r="F37">
        <v>35</v>
      </c>
      <c r="G37">
        <v>35</v>
      </c>
      <c r="H37">
        <v>70</v>
      </c>
      <c r="I37" s="1">
        <v>5</v>
      </c>
      <c r="J37" s="1">
        <v>14</v>
      </c>
      <c r="K37">
        <v>1</v>
      </c>
      <c r="M37" s="1">
        <v>1</v>
      </c>
      <c r="N37">
        <v>0</v>
      </c>
      <c r="Q37" s="1">
        <v>2</v>
      </c>
      <c r="R37">
        <v>1</v>
      </c>
      <c r="T37" s="4">
        <f t="shared" si="0"/>
        <v>132.8</v>
      </c>
      <c r="U37" s="11">
        <f t="shared" si="1"/>
        <v>0.24799253034547156</v>
      </c>
    </row>
    <row r="38" spans="1:21" ht="12.75">
      <c r="A38" t="s">
        <v>42</v>
      </c>
      <c r="B38" t="s">
        <v>67</v>
      </c>
      <c r="C38">
        <v>458</v>
      </c>
      <c r="D38">
        <v>129</v>
      </c>
      <c r="E38">
        <f t="shared" si="2"/>
        <v>587</v>
      </c>
      <c r="F38">
        <v>26</v>
      </c>
      <c r="G38">
        <v>17</v>
      </c>
      <c r="H38">
        <v>43</v>
      </c>
      <c r="M38" s="1">
        <v>1</v>
      </c>
      <c r="N38">
        <v>0</v>
      </c>
      <c r="O38">
        <v>4</v>
      </c>
      <c r="P38" s="1">
        <v>8</v>
      </c>
      <c r="Q38" s="1">
        <v>6</v>
      </c>
      <c r="T38" s="4">
        <f t="shared" si="0"/>
        <v>132.8</v>
      </c>
      <c r="U38" s="11">
        <f t="shared" si="1"/>
        <v>0.25416267942583737</v>
      </c>
    </row>
    <row r="39" spans="1:21" ht="12.75">
      <c r="A39" t="s">
        <v>44</v>
      </c>
      <c r="B39" t="s">
        <v>66</v>
      </c>
      <c r="C39">
        <v>410</v>
      </c>
      <c r="D39">
        <v>110</v>
      </c>
      <c r="E39">
        <f t="shared" si="2"/>
        <v>520</v>
      </c>
      <c r="F39">
        <v>23</v>
      </c>
      <c r="G39">
        <v>12</v>
      </c>
      <c r="H39">
        <v>35</v>
      </c>
      <c r="I39" s="1">
        <v>8</v>
      </c>
      <c r="J39" s="1">
        <v>40</v>
      </c>
      <c r="K39">
        <v>5.5</v>
      </c>
      <c r="L39" s="1">
        <v>1</v>
      </c>
      <c r="Q39" s="1">
        <v>3</v>
      </c>
      <c r="R39">
        <v>10</v>
      </c>
      <c r="T39" s="4">
        <f t="shared" si="0"/>
        <v>132</v>
      </c>
      <c r="U39" s="11">
        <f t="shared" si="1"/>
        <v>0.2838709677419355</v>
      </c>
    </row>
    <row r="40" spans="1:21" ht="12.75">
      <c r="A40" t="s">
        <v>56</v>
      </c>
      <c r="B40" t="s">
        <v>69</v>
      </c>
      <c r="C40">
        <v>409</v>
      </c>
      <c r="D40">
        <v>7</v>
      </c>
      <c r="E40">
        <f t="shared" si="2"/>
        <v>416</v>
      </c>
      <c r="F40">
        <v>25</v>
      </c>
      <c r="G40">
        <v>24</v>
      </c>
      <c r="H40">
        <v>49</v>
      </c>
      <c r="I40" s="1">
        <v>5</v>
      </c>
      <c r="J40" s="1">
        <v>15</v>
      </c>
      <c r="K40">
        <v>1</v>
      </c>
      <c r="L40" s="1">
        <v>1</v>
      </c>
      <c r="M40" s="1">
        <v>1</v>
      </c>
      <c r="N40">
        <v>0</v>
      </c>
      <c r="Q40" s="1">
        <v>1</v>
      </c>
      <c r="R40">
        <v>6</v>
      </c>
      <c r="T40" s="4">
        <f t="shared" si="0"/>
        <v>119</v>
      </c>
      <c r="U40" s="11">
        <f t="shared" si="1"/>
        <v>0.2884848484848485</v>
      </c>
    </row>
    <row r="41" spans="1:21" ht="12.75">
      <c r="A41" t="s">
        <v>36</v>
      </c>
      <c r="B41" t="s">
        <v>69</v>
      </c>
      <c r="C41">
        <v>383</v>
      </c>
      <c r="D41">
        <v>16</v>
      </c>
      <c r="E41">
        <f t="shared" si="2"/>
        <v>399</v>
      </c>
      <c r="F41">
        <v>31</v>
      </c>
      <c r="G41">
        <v>20</v>
      </c>
      <c r="H41">
        <v>51</v>
      </c>
      <c r="I41" s="1">
        <v>7</v>
      </c>
      <c r="J41" s="1">
        <v>23</v>
      </c>
      <c r="K41">
        <v>2</v>
      </c>
      <c r="R41">
        <v>5</v>
      </c>
      <c r="T41" s="4">
        <f t="shared" si="0"/>
        <v>114.6</v>
      </c>
      <c r="U41" s="11">
        <f t="shared" si="1"/>
        <v>0.2930946291560102</v>
      </c>
    </row>
    <row r="42" spans="1:21" ht="12.75">
      <c r="A42" t="s">
        <v>55</v>
      </c>
      <c r="B42" t="s">
        <v>70</v>
      </c>
      <c r="C42">
        <v>411</v>
      </c>
      <c r="D42">
        <v>14</v>
      </c>
      <c r="E42">
        <f t="shared" si="2"/>
        <v>425</v>
      </c>
      <c r="F42">
        <v>31</v>
      </c>
      <c r="G42">
        <v>18</v>
      </c>
      <c r="H42">
        <v>49</v>
      </c>
      <c r="I42" s="1">
        <v>4</v>
      </c>
      <c r="J42" s="1">
        <v>25</v>
      </c>
      <c r="K42">
        <v>2</v>
      </c>
      <c r="L42" s="1">
        <v>1</v>
      </c>
      <c r="Q42" s="1">
        <v>2</v>
      </c>
      <c r="T42" s="4">
        <f t="shared" si="0"/>
        <v>113</v>
      </c>
      <c r="U42" s="11">
        <f t="shared" si="1"/>
        <v>0.2703349282296651</v>
      </c>
    </row>
    <row r="43" spans="1:21" ht="12.75">
      <c r="A43" t="s">
        <v>57</v>
      </c>
      <c r="B43" t="s">
        <v>67</v>
      </c>
      <c r="C43">
        <v>340</v>
      </c>
      <c r="D43">
        <v>164</v>
      </c>
      <c r="E43">
        <f t="shared" si="2"/>
        <v>504</v>
      </c>
      <c r="F43">
        <v>16</v>
      </c>
      <c r="G43">
        <v>7</v>
      </c>
      <c r="H43">
        <v>23</v>
      </c>
      <c r="I43" s="1">
        <v>1</v>
      </c>
      <c r="J43" s="1">
        <v>10</v>
      </c>
      <c r="K43">
        <v>0.5</v>
      </c>
      <c r="L43" s="1">
        <v>1</v>
      </c>
      <c r="O43">
        <v>4</v>
      </c>
      <c r="P43" s="1">
        <v>0</v>
      </c>
      <c r="Q43" s="1">
        <v>6</v>
      </c>
      <c r="T43" s="4">
        <f t="shared" si="0"/>
        <v>112</v>
      </c>
      <c r="U43" s="11">
        <f t="shared" si="1"/>
        <v>0.26540284360189575</v>
      </c>
    </row>
    <row r="44" spans="1:21" ht="12.75">
      <c r="A44" t="s">
        <v>41</v>
      </c>
      <c r="B44" t="s">
        <v>70</v>
      </c>
      <c r="C44">
        <v>432</v>
      </c>
      <c r="D44">
        <v>75</v>
      </c>
      <c r="E44">
        <f t="shared" si="2"/>
        <v>507</v>
      </c>
      <c r="F44">
        <v>35</v>
      </c>
      <c r="G44">
        <v>17</v>
      </c>
      <c r="H44">
        <v>52</v>
      </c>
      <c r="I44" s="1">
        <v>1</v>
      </c>
      <c r="J44" s="1">
        <v>1</v>
      </c>
      <c r="M44" s="1">
        <v>2</v>
      </c>
      <c r="N44">
        <v>0</v>
      </c>
      <c r="Q44" s="1">
        <v>2</v>
      </c>
      <c r="T44" s="4">
        <f t="shared" si="0"/>
        <v>105.2</v>
      </c>
      <c r="U44" s="11">
        <f t="shared" si="1"/>
        <v>0.2240681576144835</v>
      </c>
    </row>
    <row r="45" spans="1:21" ht="12.75">
      <c r="A45" t="s">
        <v>49</v>
      </c>
      <c r="B45" t="s">
        <v>67</v>
      </c>
      <c r="C45">
        <v>463</v>
      </c>
      <c r="D45">
        <v>80</v>
      </c>
      <c r="E45">
        <f t="shared" si="2"/>
        <v>543</v>
      </c>
      <c r="F45">
        <v>24</v>
      </c>
      <c r="G45">
        <v>18</v>
      </c>
      <c r="H45">
        <v>42</v>
      </c>
      <c r="L45" s="1">
        <v>1</v>
      </c>
      <c r="O45">
        <v>1</v>
      </c>
      <c r="P45" s="1">
        <v>56</v>
      </c>
      <c r="Q45" s="1">
        <v>4</v>
      </c>
      <c r="T45" s="4">
        <f t="shared" si="0"/>
        <v>103.6</v>
      </c>
      <c r="U45" s="11">
        <f t="shared" si="1"/>
        <v>0.2059642147117296</v>
      </c>
    </row>
    <row r="46" spans="1:21" ht="12.75">
      <c r="A46" t="s">
        <v>48</v>
      </c>
      <c r="B46" t="s">
        <v>68</v>
      </c>
      <c r="C46">
        <v>330</v>
      </c>
      <c r="D46">
        <v>170</v>
      </c>
      <c r="E46">
        <f t="shared" si="2"/>
        <v>500</v>
      </c>
      <c r="F46">
        <v>28</v>
      </c>
      <c r="G46">
        <v>18</v>
      </c>
      <c r="H46">
        <v>46</v>
      </c>
      <c r="I46">
        <v>3</v>
      </c>
      <c r="J46">
        <v>9</v>
      </c>
      <c r="K46">
        <v>1.5</v>
      </c>
      <c r="L46">
        <v>1</v>
      </c>
      <c r="M46"/>
      <c r="P46"/>
      <c r="Q46"/>
      <c r="R46">
        <v>3</v>
      </c>
      <c r="T46" s="4">
        <f>+$F$28*F46+$G$28*G46+$I$28*I46+$J$28*J46+$K$28*K46+$L$28*L46+$M$28*M46+$N$28*N46+$O$28*O46+$P$28*P46+$Q$28*Q46+$R$28*R46+$S$28*S46</f>
        <v>100.8</v>
      </c>
      <c r="U46" s="11">
        <f t="shared" si="1"/>
        <v>0.24289156626506023</v>
      </c>
    </row>
    <row r="47" spans="1:21" ht="12.75">
      <c r="A47" t="s">
        <v>40</v>
      </c>
      <c r="B47" t="s">
        <v>68</v>
      </c>
      <c r="C47">
        <v>387</v>
      </c>
      <c r="D47">
        <v>8</v>
      </c>
      <c r="E47">
        <f t="shared" si="2"/>
        <v>395</v>
      </c>
      <c r="F47">
        <v>25</v>
      </c>
      <c r="G47">
        <v>23</v>
      </c>
      <c r="H47">
        <v>48</v>
      </c>
      <c r="I47" s="1">
        <v>2</v>
      </c>
      <c r="J47" s="1">
        <v>7</v>
      </c>
      <c r="L47" s="1">
        <v>1</v>
      </c>
      <c r="Q47" s="1">
        <v>1</v>
      </c>
      <c r="T47" s="4">
        <f t="shared" si="0"/>
        <v>91.4</v>
      </c>
      <c r="U47" s="11">
        <f t="shared" si="1"/>
        <v>0.2337595907928389</v>
      </c>
    </row>
    <row r="48" spans="1:21" ht="12.75">
      <c r="A48" t="s">
        <v>46</v>
      </c>
      <c r="B48" t="s">
        <v>66</v>
      </c>
      <c r="C48">
        <v>299</v>
      </c>
      <c r="D48">
        <v>70</v>
      </c>
      <c r="E48">
        <f t="shared" si="2"/>
        <v>369</v>
      </c>
      <c r="F48">
        <v>19</v>
      </c>
      <c r="G48">
        <v>16</v>
      </c>
      <c r="H48">
        <v>35</v>
      </c>
      <c r="I48" s="1">
        <v>1</v>
      </c>
      <c r="J48" s="1">
        <v>8</v>
      </c>
      <c r="K48">
        <v>1</v>
      </c>
      <c r="R48">
        <v>12</v>
      </c>
      <c r="T48" s="4">
        <f t="shared" si="0"/>
        <v>83.6</v>
      </c>
      <c r="U48" s="11">
        <f t="shared" si="1"/>
        <v>0.2502994011976048</v>
      </c>
    </row>
    <row r="49" spans="1:21" ht="12.75">
      <c r="A49" t="s">
        <v>38</v>
      </c>
      <c r="B49" t="s">
        <v>69</v>
      </c>
      <c r="C49">
        <v>239</v>
      </c>
      <c r="D49">
        <v>10</v>
      </c>
      <c r="E49">
        <f t="shared" si="2"/>
        <v>249</v>
      </c>
      <c r="F49">
        <v>13</v>
      </c>
      <c r="G49">
        <v>16</v>
      </c>
      <c r="H49">
        <v>29</v>
      </c>
      <c r="I49" s="1">
        <v>5</v>
      </c>
      <c r="J49" s="1">
        <v>28</v>
      </c>
      <c r="K49">
        <v>4</v>
      </c>
      <c r="M49" s="1">
        <v>1</v>
      </c>
      <c r="N49">
        <v>0</v>
      </c>
      <c r="Q49" s="1">
        <v>2</v>
      </c>
      <c r="R49">
        <v>3</v>
      </c>
      <c r="T49" s="4">
        <f t="shared" si="0"/>
        <v>82.6</v>
      </c>
      <c r="U49" s="11">
        <f t="shared" si="1"/>
        <v>0.3385245901639344</v>
      </c>
    </row>
    <row r="50" spans="1:21" ht="12.75">
      <c r="A50" t="s">
        <v>52</v>
      </c>
      <c r="B50" t="s">
        <v>65</v>
      </c>
      <c r="C50">
        <v>119</v>
      </c>
      <c r="D50">
        <v>169</v>
      </c>
      <c r="E50">
        <f t="shared" si="2"/>
        <v>288</v>
      </c>
      <c r="F50">
        <v>22</v>
      </c>
      <c r="G50">
        <v>14</v>
      </c>
      <c r="H50">
        <v>36</v>
      </c>
      <c r="I50"/>
      <c r="J50"/>
      <c r="L50"/>
      <c r="M50"/>
      <c r="O50">
        <v>1</v>
      </c>
      <c r="P50">
        <v>9</v>
      </c>
      <c r="Q50">
        <v>1</v>
      </c>
      <c r="T50" s="4">
        <f>+$F$28*F50+$G$28*G50+$I$28*I50+$J$28*J50+$K$28*K50+$L$28*L50+$M$28*M50+$N$28*N50+$O$28*O50+$P$28*P50+$Q$28*Q50+$R$28*R50+$S$28*S50</f>
        <v>71.9</v>
      </c>
      <c r="U50" s="11">
        <f t="shared" si="1"/>
        <v>0.35331695331695334</v>
      </c>
    </row>
    <row r="51" spans="1:21" ht="12.75">
      <c r="A51" s="21" t="s">
        <v>58</v>
      </c>
      <c r="B51" s="21" t="s">
        <v>69</v>
      </c>
      <c r="C51" s="21">
        <v>104</v>
      </c>
      <c r="D51" s="21">
        <v>0</v>
      </c>
      <c r="E51" s="21">
        <f t="shared" si="2"/>
        <v>104</v>
      </c>
      <c r="F51" s="21">
        <v>6</v>
      </c>
      <c r="G51" s="21">
        <v>12</v>
      </c>
      <c r="H51" s="21">
        <v>18</v>
      </c>
      <c r="I51" s="22"/>
      <c r="J51" s="22"/>
      <c r="K51" s="21"/>
      <c r="L51" s="22"/>
      <c r="M51" s="22"/>
      <c r="N51" s="21"/>
      <c r="O51" s="21"/>
      <c r="P51" s="22"/>
      <c r="Q51" s="22"/>
      <c r="R51" s="21"/>
      <c r="S51" s="21"/>
      <c r="T51" s="24">
        <f t="shared" si="0"/>
        <v>24</v>
      </c>
      <c r="U51" s="23">
        <f>+T51/(C51+D51/2)</f>
        <v>0.23076923076923078</v>
      </c>
    </row>
    <row r="52" spans="1:21" ht="12.75">
      <c r="A52" s="13" t="s">
        <v>54</v>
      </c>
      <c r="B52" s="13" t="s">
        <v>69</v>
      </c>
      <c r="C52" s="13">
        <v>137</v>
      </c>
      <c r="D52" s="13">
        <v>7</v>
      </c>
      <c r="E52" s="13">
        <f t="shared" si="2"/>
        <v>144</v>
      </c>
      <c r="F52" s="13">
        <v>2</v>
      </c>
      <c r="G52" s="13">
        <v>13</v>
      </c>
      <c r="H52" s="13">
        <v>15</v>
      </c>
      <c r="I52" s="14"/>
      <c r="J52" s="14"/>
      <c r="K52" s="13"/>
      <c r="L52" s="14"/>
      <c r="M52" s="14"/>
      <c r="N52" s="13"/>
      <c r="O52" s="13"/>
      <c r="P52" s="14"/>
      <c r="Q52" s="14"/>
      <c r="R52" s="13">
        <v>1</v>
      </c>
      <c r="S52" s="13"/>
      <c r="T52" s="15">
        <f t="shared" si="0"/>
        <v>19</v>
      </c>
      <c r="U52" s="12">
        <f>+T52/(C52+D52/2)</f>
        <v>0.13523131672597866</v>
      </c>
    </row>
    <row r="53" spans="2:21" ht="12.75">
      <c r="B53" s="3" t="s">
        <v>73</v>
      </c>
      <c r="C53">
        <f>SUM(C30:C52)</f>
        <v>9153</v>
      </c>
      <c r="D53">
        <f>SUM(D30:D52)</f>
        <v>1738</v>
      </c>
      <c r="E53">
        <f>SUM(E30:E52)</f>
        <v>10891</v>
      </c>
      <c r="F53">
        <f>SUM(F30:F52)</f>
        <v>661</v>
      </c>
      <c r="G53">
        <f>SUM(G30:G52)</f>
        <v>445</v>
      </c>
      <c r="H53">
        <f>SUM(H30:H52)</f>
        <v>1106</v>
      </c>
      <c r="I53">
        <f>SUM(I30:I52)</f>
        <v>93</v>
      </c>
      <c r="J53">
        <f>SUM(J30:J52)</f>
        <v>409</v>
      </c>
      <c r="K53">
        <f>SUM(K30:K52)</f>
        <v>42</v>
      </c>
      <c r="L53">
        <f>SUM(L30:L52)</f>
        <v>19</v>
      </c>
      <c r="M53">
        <f>SUM(M30:M52)</f>
        <v>11</v>
      </c>
      <c r="N53">
        <f>SUM(N30:N52)</f>
        <v>94</v>
      </c>
      <c r="O53">
        <f>SUM(O30:O52)</f>
        <v>21</v>
      </c>
      <c r="P53">
        <f>SUM(P30:P52)</f>
        <v>403</v>
      </c>
      <c r="Q53">
        <f>SUM(Q30:Q52)</f>
        <v>53</v>
      </c>
      <c r="R53">
        <f>SUM(R30:R52)</f>
        <v>99</v>
      </c>
      <c r="S53">
        <f>SUM(S30:S52)</f>
        <v>3</v>
      </c>
      <c r="T53">
        <f>SUM(T30:T52)</f>
        <v>3049.8999999999996</v>
      </c>
      <c r="U53" s="16">
        <f>+T53/(C53+D53/2)</f>
        <v>0.30432049491119534</v>
      </c>
    </row>
    <row r="54" spans="2:21" ht="12.75">
      <c r="B54" s="3" t="s">
        <v>74</v>
      </c>
      <c r="C54">
        <v>7607</v>
      </c>
      <c r="D54">
        <v>1350</v>
      </c>
      <c r="E54">
        <v>8957</v>
      </c>
      <c r="F54">
        <v>555</v>
      </c>
      <c r="G54">
        <v>499</v>
      </c>
      <c r="H54">
        <v>1054</v>
      </c>
      <c r="I54" s="1">
        <v>89</v>
      </c>
      <c r="J54" s="1">
        <v>354</v>
      </c>
      <c r="K54">
        <v>27.5</v>
      </c>
      <c r="L54" s="1">
        <v>18</v>
      </c>
      <c r="M54" s="1">
        <v>275</v>
      </c>
      <c r="N54">
        <v>53</v>
      </c>
      <c r="O54">
        <v>105</v>
      </c>
      <c r="P54" s="1">
        <v>12</v>
      </c>
      <c r="Q54" s="1">
        <v>26</v>
      </c>
      <c r="R54">
        <v>11</v>
      </c>
      <c r="S54">
        <v>4</v>
      </c>
      <c r="T54" s="4">
        <v>2744.5</v>
      </c>
      <c r="U54" s="16">
        <v>0.3313813088625936</v>
      </c>
    </row>
    <row r="55" spans="2:21" ht="12.75">
      <c r="B55" s="3" t="s">
        <v>75</v>
      </c>
      <c r="C55">
        <v>7540</v>
      </c>
      <c r="D55">
        <v>997</v>
      </c>
      <c r="E55">
        <v>8537</v>
      </c>
      <c r="F55">
        <v>513</v>
      </c>
      <c r="G55">
        <v>431</v>
      </c>
      <c r="H55">
        <v>944</v>
      </c>
      <c r="I55" s="1">
        <v>91</v>
      </c>
      <c r="J55" s="1">
        <v>378</v>
      </c>
      <c r="K55">
        <v>28</v>
      </c>
      <c r="L55" s="1">
        <v>22</v>
      </c>
      <c r="M55" s="1">
        <v>222</v>
      </c>
      <c r="N55">
        <v>78</v>
      </c>
      <c r="O55">
        <v>70</v>
      </c>
      <c r="P55" s="1">
        <v>7</v>
      </c>
      <c r="Q55" s="1">
        <v>67</v>
      </c>
      <c r="R55">
        <v>9</v>
      </c>
      <c r="S55">
        <v>2</v>
      </c>
      <c r="T55" s="4">
        <v>2565.2</v>
      </c>
      <c r="U55" s="16">
        <v>0.31911426261118364</v>
      </c>
    </row>
    <row r="58" ht="12.75">
      <c r="A58" s="2" t="s">
        <v>119</v>
      </c>
    </row>
    <row r="59" spans="1:21" ht="12.75">
      <c r="A59" s="10"/>
      <c r="B59" s="10" t="s">
        <v>71</v>
      </c>
      <c r="C59" s="10"/>
      <c r="D59" s="10"/>
      <c r="E59" s="17"/>
      <c r="F59" s="10">
        <v>2</v>
      </c>
      <c r="G59" s="10">
        <v>1</v>
      </c>
      <c r="H59" s="10"/>
      <c r="I59" s="18">
        <v>2</v>
      </c>
      <c r="J59" s="18">
        <v>0.2</v>
      </c>
      <c r="K59" s="10">
        <v>2</v>
      </c>
      <c r="L59" s="18">
        <v>10</v>
      </c>
      <c r="M59" s="18">
        <v>0.1</v>
      </c>
      <c r="N59" s="10">
        <v>3</v>
      </c>
      <c r="O59" s="10">
        <v>2</v>
      </c>
      <c r="P59" s="18">
        <v>5</v>
      </c>
      <c r="Q59" s="18">
        <v>0.2</v>
      </c>
      <c r="R59" s="10">
        <v>10</v>
      </c>
      <c r="S59" s="10">
        <v>20</v>
      </c>
      <c r="T59" s="6" t="s">
        <v>10</v>
      </c>
      <c r="U59" s="6" t="s">
        <v>11</v>
      </c>
    </row>
    <row r="60" spans="1:21" ht="12.75">
      <c r="A60" s="8" t="s">
        <v>0</v>
      </c>
      <c r="B60" s="8" t="s">
        <v>61</v>
      </c>
      <c r="C60" s="19" t="s">
        <v>62</v>
      </c>
      <c r="D60" s="19" t="s">
        <v>63</v>
      </c>
      <c r="E60" s="19" t="s">
        <v>10</v>
      </c>
      <c r="F60" s="19" t="s">
        <v>1</v>
      </c>
      <c r="G60" s="19" t="s">
        <v>2</v>
      </c>
      <c r="H60" s="19" t="s">
        <v>3</v>
      </c>
      <c r="I60" s="20" t="s">
        <v>4</v>
      </c>
      <c r="J60" s="20" t="s">
        <v>6</v>
      </c>
      <c r="K60" s="19" t="s">
        <v>5</v>
      </c>
      <c r="L60" s="20" t="s">
        <v>99</v>
      </c>
      <c r="M60" s="20" t="s">
        <v>6</v>
      </c>
      <c r="N60" s="19" t="s">
        <v>7</v>
      </c>
      <c r="O60" s="19" t="s">
        <v>8</v>
      </c>
      <c r="P60" s="20" t="s">
        <v>100</v>
      </c>
      <c r="Q60" s="20" t="s">
        <v>6</v>
      </c>
      <c r="R60" s="19" t="s">
        <v>9</v>
      </c>
      <c r="S60" s="19" t="s">
        <v>12</v>
      </c>
      <c r="T60" s="8" t="s">
        <v>11</v>
      </c>
      <c r="U60" s="8" t="s">
        <v>72</v>
      </c>
    </row>
    <row r="61" spans="1:21" ht="12.75">
      <c r="A61" t="s">
        <v>101</v>
      </c>
      <c r="B61" t="s">
        <v>68</v>
      </c>
      <c r="C61">
        <v>659</v>
      </c>
      <c r="D61">
        <v>102</v>
      </c>
      <c r="E61">
        <v>761</v>
      </c>
      <c r="F61">
        <v>67</v>
      </c>
      <c r="G61">
        <v>54</v>
      </c>
      <c r="H61">
        <v>121</v>
      </c>
      <c r="I61" s="1">
        <v>18</v>
      </c>
      <c r="J61" s="1">
        <v>56</v>
      </c>
      <c r="K61">
        <v>4.5</v>
      </c>
      <c r="L61" s="1">
        <v>1</v>
      </c>
      <c r="M61" s="1">
        <v>0</v>
      </c>
      <c r="N61">
        <v>2</v>
      </c>
      <c r="O61">
        <v>13</v>
      </c>
      <c r="P61" s="1">
        <v>2</v>
      </c>
      <c r="Q61" s="1">
        <v>0</v>
      </c>
      <c r="R61">
        <v>1</v>
      </c>
      <c r="T61" s="4">
        <v>306.2</v>
      </c>
      <c r="U61" s="11">
        <v>0.4312676056338028</v>
      </c>
    </row>
    <row r="62" spans="1:21" ht="12.75">
      <c r="A62" t="s">
        <v>102</v>
      </c>
      <c r="B62" t="s">
        <v>70</v>
      </c>
      <c r="C62">
        <v>642</v>
      </c>
      <c r="D62">
        <v>33</v>
      </c>
      <c r="E62">
        <v>675</v>
      </c>
      <c r="F62">
        <v>58</v>
      </c>
      <c r="G62">
        <v>25</v>
      </c>
      <c r="H62">
        <v>83</v>
      </c>
      <c r="I62" s="1">
        <v>8</v>
      </c>
      <c r="J62" s="1">
        <v>25</v>
      </c>
      <c r="K62">
        <v>2</v>
      </c>
      <c r="L62" s="1">
        <v>3</v>
      </c>
      <c r="M62" s="1">
        <v>69</v>
      </c>
      <c r="N62">
        <v>6</v>
      </c>
      <c r="P62" s="1">
        <v>2</v>
      </c>
      <c r="Q62" s="1">
        <v>9</v>
      </c>
      <c r="R62">
        <v>1</v>
      </c>
      <c r="S62">
        <v>2</v>
      </c>
      <c r="T62" s="4">
        <v>282.7</v>
      </c>
      <c r="U62" s="11">
        <v>0.4293090356871679</v>
      </c>
    </row>
    <row r="63" spans="1:21" ht="12.75">
      <c r="A63" t="s">
        <v>104</v>
      </c>
      <c r="B63" t="s">
        <v>103</v>
      </c>
      <c r="C63">
        <v>617</v>
      </c>
      <c r="D63">
        <v>46</v>
      </c>
      <c r="E63">
        <v>663</v>
      </c>
      <c r="F63">
        <v>53</v>
      </c>
      <c r="G63">
        <v>41</v>
      </c>
      <c r="H63">
        <v>94</v>
      </c>
      <c r="I63" s="1">
        <v>2</v>
      </c>
      <c r="J63" s="1">
        <v>3</v>
      </c>
      <c r="L63" s="1">
        <v>4</v>
      </c>
      <c r="M63" s="1">
        <v>77</v>
      </c>
      <c r="N63">
        <v>6</v>
      </c>
      <c r="O63">
        <v>1</v>
      </c>
      <c r="P63" s="1">
        <v>2</v>
      </c>
      <c r="Q63" s="1">
        <v>9</v>
      </c>
      <c r="T63" s="4">
        <v>231.1</v>
      </c>
      <c r="U63" s="11">
        <v>0.36109375</v>
      </c>
    </row>
    <row r="64" spans="1:21" ht="12.75">
      <c r="A64" t="s">
        <v>105</v>
      </c>
      <c r="B64" t="s">
        <v>68</v>
      </c>
      <c r="C64">
        <v>351</v>
      </c>
      <c r="D64">
        <v>69</v>
      </c>
      <c r="E64">
        <v>420</v>
      </c>
      <c r="F64">
        <v>36</v>
      </c>
      <c r="G64">
        <v>32</v>
      </c>
      <c r="H64">
        <v>68</v>
      </c>
      <c r="I64" s="1">
        <v>5</v>
      </c>
      <c r="J64" s="1">
        <v>17</v>
      </c>
      <c r="K64">
        <v>1.5</v>
      </c>
      <c r="L64" s="1">
        <v>1</v>
      </c>
      <c r="M64" s="1">
        <v>27</v>
      </c>
      <c r="N64">
        <v>2</v>
      </c>
      <c r="O64">
        <v>2</v>
      </c>
      <c r="R64">
        <v>2</v>
      </c>
      <c r="T64" s="4">
        <v>163.1</v>
      </c>
      <c r="U64" s="11">
        <v>0.4230869001297017</v>
      </c>
    </row>
    <row r="65" spans="1:21" ht="12.75">
      <c r="A65" t="s">
        <v>106</v>
      </c>
      <c r="B65" t="s">
        <v>69</v>
      </c>
      <c r="C65">
        <v>361</v>
      </c>
      <c r="D65">
        <v>13</v>
      </c>
      <c r="E65">
        <v>374</v>
      </c>
      <c r="F65">
        <v>29</v>
      </c>
      <c r="G65">
        <v>21</v>
      </c>
      <c r="H65">
        <v>50</v>
      </c>
      <c r="I65" s="1">
        <v>14</v>
      </c>
      <c r="J65" s="1">
        <v>51</v>
      </c>
      <c r="K65">
        <v>3.5</v>
      </c>
      <c r="N65">
        <v>1</v>
      </c>
      <c r="O65">
        <v>9</v>
      </c>
      <c r="P65" s="1">
        <v>1</v>
      </c>
      <c r="Q65" s="1">
        <v>0</v>
      </c>
      <c r="R65">
        <v>1</v>
      </c>
      <c r="T65" s="4">
        <v>160.2</v>
      </c>
      <c r="U65" s="11">
        <v>0.43591836734693873</v>
      </c>
    </row>
    <row r="66" spans="1:21" ht="12.75">
      <c r="A66" t="s">
        <v>107</v>
      </c>
      <c r="B66" t="s">
        <v>66</v>
      </c>
      <c r="C66">
        <v>287</v>
      </c>
      <c r="D66">
        <v>2</v>
      </c>
      <c r="E66">
        <v>289</v>
      </c>
      <c r="F66">
        <v>17</v>
      </c>
      <c r="G66">
        <v>21</v>
      </c>
      <c r="H66">
        <v>38</v>
      </c>
      <c r="I66" s="1">
        <v>8</v>
      </c>
      <c r="J66" s="1">
        <v>44</v>
      </c>
      <c r="K66">
        <v>4.5</v>
      </c>
      <c r="L66" s="1">
        <v>1</v>
      </c>
      <c r="M66" s="1">
        <v>27</v>
      </c>
      <c r="N66">
        <v>1</v>
      </c>
      <c r="O66">
        <v>6</v>
      </c>
      <c r="R66">
        <v>2</v>
      </c>
      <c r="S66">
        <v>1</v>
      </c>
      <c r="T66" s="4">
        <v>156.5</v>
      </c>
      <c r="U66" s="11">
        <v>0.5434027777777778</v>
      </c>
    </row>
    <row r="67" spans="1:21" ht="12.75">
      <c r="A67" t="s">
        <v>108</v>
      </c>
      <c r="B67" t="s">
        <v>66</v>
      </c>
      <c r="C67">
        <v>318</v>
      </c>
      <c r="D67">
        <v>63</v>
      </c>
      <c r="E67">
        <v>381</v>
      </c>
      <c r="F67">
        <v>22</v>
      </c>
      <c r="G67">
        <v>15</v>
      </c>
      <c r="H67">
        <v>37</v>
      </c>
      <c r="I67" s="1">
        <v>10</v>
      </c>
      <c r="J67" s="1">
        <v>58</v>
      </c>
      <c r="K67">
        <v>3.5</v>
      </c>
      <c r="N67">
        <v>1</v>
      </c>
      <c r="O67">
        <v>17</v>
      </c>
      <c r="R67">
        <v>1</v>
      </c>
      <c r="T67" s="4">
        <v>144.6</v>
      </c>
      <c r="U67" s="11">
        <v>0.41373390557939915</v>
      </c>
    </row>
    <row r="68" spans="1:21" ht="12.75">
      <c r="A68" t="s">
        <v>109</v>
      </c>
      <c r="B68" t="s">
        <v>67</v>
      </c>
      <c r="C68">
        <v>523</v>
      </c>
      <c r="D68">
        <v>102</v>
      </c>
      <c r="E68">
        <v>625</v>
      </c>
      <c r="F68">
        <v>27</v>
      </c>
      <c r="G68">
        <v>26</v>
      </c>
      <c r="H68">
        <v>53</v>
      </c>
      <c r="I68" s="1">
        <v>2</v>
      </c>
      <c r="J68" s="1">
        <v>4</v>
      </c>
      <c r="L68" s="1">
        <v>1</v>
      </c>
      <c r="M68" s="1">
        <v>0</v>
      </c>
      <c r="N68">
        <v>10</v>
      </c>
      <c r="P68" s="1">
        <v>1</v>
      </c>
      <c r="Q68" s="1">
        <v>0</v>
      </c>
      <c r="T68" s="4">
        <v>129.8</v>
      </c>
      <c r="U68" s="11">
        <v>0.2261324041811847</v>
      </c>
    </row>
    <row r="69" spans="1:21" ht="12.75">
      <c r="A69" t="s">
        <v>110</v>
      </c>
      <c r="B69" t="s">
        <v>69</v>
      </c>
      <c r="C69">
        <v>399</v>
      </c>
      <c r="D69">
        <v>157</v>
      </c>
      <c r="E69">
        <v>556</v>
      </c>
      <c r="F69">
        <v>26</v>
      </c>
      <c r="G69">
        <v>31</v>
      </c>
      <c r="H69">
        <v>57</v>
      </c>
      <c r="I69" s="1">
        <v>4</v>
      </c>
      <c r="J69" s="1">
        <v>14</v>
      </c>
      <c r="K69">
        <v>2</v>
      </c>
      <c r="N69">
        <v>2</v>
      </c>
      <c r="O69">
        <v>3</v>
      </c>
      <c r="P69" s="1">
        <v>1</v>
      </c>
      <c r="Q69" s="1">
        <v>0</v>
      </c>
      <c r="R69">
        <v>1</v>
      </c>
      <c r="T69" s="4">
        <v>124.8</v>
      </c>
      <c r="U69" s="11">
        <v>0.2613612565445026</v>
      </c>
    </row>
    <row r="70" spans="1:21" ht="12.75">
      <c r="A70" t="s">
        <v>111</v>
      </c>
      <c r="B70" t="s">
        <v>68</v>
      </c>
      <c r="C70">
        <v>359</v>
      </c>
      <c r="D70">
        <v>21</v>
      </c>
      <c r="E70">
        <v>380</v>
      </c>
      <c r="F70">
        <v>28</v>
      </c>
      <c r="G70">
        <v>26</v>
      </c>
      <c r="H70">
        <v>54</v>
      </c>
      <c r="I70" s="1">
        <v>4</v>
      </c>
      <c r="J70" s="1">
        <v>11</v>
      </c>
      <c r="K70">
        <v>1</v>
      </c>
      <c r="L70" s="1">
        <v>1</v>
      </c>
      <c r="M70" s="1">
        <v>24</v>
      </c>
      <c r="N70">
        <v>1</v>
      </c>
      <c r="O70">
        <v>6</v>
      </c>
      <c r="T70" s="4">
        <v>121.6</v>
      </c>
      <c r="U70" s="11">
        <v>0.3290933694181326</v>
      </c>
    </row>
    <row r="73" ht="12.75">
      <c r="A73" s="2" t="s">
        <v>112</v>
      </c>
    </row>
    <row r="74" spans="1:21" ht="12.75">
      <c r="A74" s="10"/>
      <c r="B74" s="10" t="s">
        <v>71</v>
      </c>
      <c r="C74" s="10"/>
      <c r="D74" s="10"/>
      <c r="E74" s="17"/>
      <c r="F74" s="10">
        <v>2</v>
      </c>
      <c r="G74" s="10">
        <v>1</v>
      </c>
      <c r="H74" s="10"/>
      <c r="I74" s="18">
        <v>2</v>
      </c>
      <c r="J74" s="18">
        <v>0.2</v>
      </c>
      <c r="K74" s="10">
        <v>2</v>
      </c>
      <c r="L74" s="18">
        <v>10</v>
      </c>
      <c r="M74" s="18">
        <v>0.1</v>
      </c>
      <c r="N74" s="10">
        <v>3</v>
      </c>
      <c r="O74" s="10">
        <v>2</v>
      </c>
      <c r="P74" s="18">
        <v>5</v>
      </c>
      <c r="Q74" s="18">
        <v>0.2</v>
      </c>
      <c r="R74" s="10">
        <v>10</v>
      </c>
      <c r="S74" s="10">
        <v>20</v>
      </c>
      <c r="T74" s="6" t="s">
        <v>10</v>
      </c>
      <c r="U74" s="6" t="s">
        <v>11</v>
      </c>
    </row>
    <row r="75" spans="1:21" ht="12.75">
      <c r="A75" s="8" t="s">
        <v>0</v>
      </c>
      <c r="B75" s="8" t="s">
        <v>61</v>
      </c>
      <c r="C75" s="19" t="s">
        <v>62</v>
      </c>
      <c r="D75" s="19" t="s">
        <v>63</v>
      </c>
      <c r="E75" s="19" t="s">
        <v>10</v>
      </c>
      <c r="F75" s="19" t="s">
        <v>1</v>
      </c>
      <c r="G75" s="19" t="s">
        <v>2</v>
      </c>
      <c r="H75" s="19" t="s">
        <v>3</v>
      </c>
      <c r="I75" s="20" t="s">
        <v>4</v>
      </c>
      <c r="J75" s="20" t="s">
        <v>6</v>
      </c>
      <c r="K75" s="19" t="s">
        <v>5</v>
      </c>
      <c r="L75" s="20" t="s">
        <v>99</v>
      </c>
      <c r="M75" s="20" t="s">
        <v>6</v>
      </c>
      <c r="N75" s="19" t="s">
        <v>7</v>
      </c>
      <c r="O75" s="19" t="s">
        <v>8</v>
      </c>
      <c r="P75" s="20" t="s">
        <v>100</v>
      </c>
      <c r="Q75" s="20" t="s">
        <v>6</v>
      </c>
      <c r="R75" s="19" t="s">
        <v>9</v>
      </c>
      <c r="S75" s="19" t="s">
        <v>12</v>
      </c>
      <c r="T75" s="8" t="s">
        <v>11</v>
      </c>
      <c r="U75" s="8" t="s">
        <v>72</v>
      </c>
    </row>
    <row r="76" spans="1:21" ht="12.75">
      <c r="A76" t="s">
        <v>101</v>
      </c>
      <c r="B76" t="s">
        <v>68</v>
      </c>
      <c r="C76">
        <v>651</v>
      </c>
      <c r="D76">
        <v>92</v>
      </c>
      <c r="E76">
        <v>743</v>
      </c>
      <c r="F76">
        <v>59</v>
      </c>
      <c r="G76">
        <v>44</v>
      </c>
      <c r="H76">
        <v>103</v>
      </c>
      <c r="I76" s="1">
        <v>7</v>
      </c>
      <c r="J76" s="1">
        <v>25</v>
      </c>
      <c r="K76">
        <v>1.5</v>
      </c>
      <c r="L76" s="1">
        <v>2</v>
      </c>
      <c r="M76" s="1">
        <v>42</v>
      </c>
      <c r="N76">
        <v>5</v>
      </c>
      <c r="O76">
        <v>9</v>
      </c>
      <c r="R76">
        <v>1</v>
      </c>
      <c r="T76" s="4">
        <v>251.2</v>
      </c>
      <c r="U76" s="11">
        <v>0.3604017216642755</v>
      </c>
    </row>
    <row r="77" spans="1:21" ht="12.75">
      <c r="A77" t="s">
        <v>104</v>
      </c>
      <c r="B77" t="s">
        <v>103</v>
      </c>
      <c r="C77">
        <v>512</v>
      </c>
      <c r="D77">
        <v>36</v>
      </c>
      <c r="E77">
        <v>548</v>
      </c>
      <c r="F77">
        <v>35</v>
      </c>
      <c r="G77">
        <v>21</v>
      </c>
      <c r="H77">
        <v>56</v>
      </c>
      <c r="I77" s="1">
        <v>2</v>
      </c>
      <c r="J77" s="1">
        <v>4</v>
      </c>
      <c r="L77" s="1">
        <v>6</v>
      </c>
      <c r="M77" s="1">
        <v>22</v>
      </c>
      <c r="N77">
        <v>10</v>
      </c>
      <c r="P77" s="1">
        <v>1</v>
      </c>
      <c r="Q77" s="1">
        <v>0</v>
      </c>
      <c r="R77">
        <v>1</v>
      </c>
      <c r="S77">
        <v>1</v>
      </c>
      <c r="T77" s="4">
        <v>223</v>
      </c>
      <c r="U77" s="11">
        <v>0.4207547169811321</v>
      </c>
    </row>
    <row r="78" spans="1:21" ht="12.75">
      <c r="A78" t="s">
        <v>113</v>
      </c>
      <c r="B78" t="s">
        <v>70</v>
      </c>
      <c r="C78">
        <v>645</v>
      </c>
      <c r="D78">
        <v>94</v>
      </c>
      <c r="E78">
        <v>739</v>
      </c>
      <c r="F78">
        <v>44</v>
      </c>
      <c r="G78">
        <v>26</v>
      </c>
      <c r="H78">
        <v>70</v>
      </c>
      <c r="I78" s="1">
        <v>12</v>
      </c>
      <c r="J78" s="1">
        <v>48</v>
      </c>
      <c r="K78">
        <v>3</v>
      </c>
      <c r="L78" s="1">
        <v>2</v>
      </c>
      <c r="M78" s="1">
        <v>11</v>
      </c>
      <c r="N78">
        <v>7</v>
      </c>
      <c r="O78">
        <v>6</v>
      </c>
      <c r="P78" s="1">
        <v>2</v>
      </c>
      <c r="Q78" s="1">
        <v>0</v>
      </c>
      <c r="T78" s="4">
        <v>217.7</v>
      </c>
      <c r="U78" s="11">
        <v>0.3145953757225433</v>
      </c>
    </row>
    <row r="79" spans="1:21" ht="12.75">
      <c r="A79" t="s">
        <v>114</v>
      </c>
      <c r="B79" t="s">
        <v>67</v>
      </c>
      <c r="C79">
        <v>670</v>
      </c>
      <c r="D79">
        <v>77</v>
      </c>
      <c r="E79">
        <v>747</v>
      </c>
      <c r="F79">
        <v>37</v>
      </c>
      <c r="G79">
        <v>24</v>
      </c>
      <c r="H79">
        <v>61</v>
      </c>
      <c r="I79" s="1">
        <v>2</v>
      </c>
      <c r="J79" s="1">
        <v>3</v>
      </c>
      <c r="L79" s="1">
        <v>5</v>
      </c>
      <c r="M79" s="1">
        <v>76</v>
      </c>
      <c r="N79">
        <v>9</v>
      </c>
      <c r="T79" s="4">
        <v>187.2</v>
      </c>
      <c r="U79" s="11">
        <v>0.2642201834862385</v>
      </c>
    </row>
    <row r="80" spans="1:21" ht="12.75">
      <c r="A80" t="s">
        <v>106</v>
      </c>
      <c r="B80" t="s">
        <v>69</v>
      </c>
      <c r="C80">
        <v>422</v>
      </c>
      <c r="D80">
        <v>45</v>
      </c>
      <c r="E80">
        <v>467</v>
      </c>
      <c r="F80">
        <v>30</v>
      </c>
      <c r="G80">
        <v>27</v>
      </c>
      <c r="H80">
        <v>57</v>
      </c>
      <c r="I80" s="1">
        <v>12</v>
      </c>
      <c r="J80" s="1">
        <v>63</v>
      </c>
      <c r="K80">
        <v>5</v>
      </c>
      <c r="L80" s="1">
        <v>1</v>
      </c>
      <c r="M80" s="1">
        <v>2</v>
      </c>
      <c r="N80">
        <v>4</v>
      </c>
      <c r="O80">
        <v>10</v>
      </c>
      <c r="T80" s="4">
        <v>175.8</v>
      </c>
      <c r="U80" s="11">
        <v>0.3955005624296962</v>
      </c>
    </row>
    <row r="81" spans="1:21" ht="12.75">
      <c r="A81" t="s">
        <v>115</v>
      </c>
      <c r="B81" t="s">
        <v>68</v>
      </c>
      <c r="C81">
        <v>525</v>
      </c>
      <c r="D81">
        <v>42</v>
      </c>
      <c r="E81">
        <v>567</v>
      </c>
      <c r="F81">
        <v>35</v>
      </c>
      <c r="G81">
        <v>40</v>
      </c>
      <c r="H81">
        <v>75</v>
      </c>
      <c r="I81" s="1">
        <v>5</v>
      </c>
      <c r="J81" s="1">
        <v>13</v>
      </c>
      <c r="K81">
        <v>0.5</v>
      </c>
      <c r="N81">
        <v>5</v>
      </c>
      <c r="O81">
        <v>6</v>
      </c>
      <c r="P81" s="1">
        <v>1</v>
      </c>
      <c r="Q81" s="1">
        <v>11</v>
      </c>
      <c r="T81" s="4">
        <v>157.8</v>
      </c>
      <c r="U81" s="11">
        <v>0.289010989010989</v>
      </c>
    </row>
    <row r="82" spans="1:21" ht="12.75">
      <c r="A82" t="s">
        <v>116</v>
      </c>
      <c r="B82" t="s">
        <v>67</v>
      </c>
      <c r="C82">
        <v>389</v>
      </c>
      <c r="D82">
        <v>66</v>
      </c>
      <c r="E82">
        <v>455</v>
      </c>
      <c r="F82">
        <v>19</v>
      </c>
      <c r="G82">
        <v>12</v>
      </c>
      <c r="H82">
        <v>31</v>
      </c>
      <c r="I82" s="1">
        <v>1</v>
      </c>
      <c r="J82" s="1">
        <v>22</v>
      </c>
      <c r="L82" s="1">
        <v>4</v>
      </c>
      <c r="M82" s="1">
        <v>51</v>
      </c>
      <c r="N82">
        <v>12</v>
      </c>
      <c r="R82">
        <v>2</v>
      </c>
      <c r="T82" s="4">
        <v>157.5</v>
      </c>
      <c r="U82" s="11">
        <v>0.3732227488151659</v>
      </c>
    </row>
    <row r="83" spans="1:21" ht="12.75">
      <c r="A83" t="s">
        <v>117</v>
      </c>
      <c r="B83" t="s">
        <v>66</v>
      </c>
      <c r="C83">
        <v>455</v>
      </c>
      <c r="D83">
        <v>71</v>
      </c>
      <c r="E83">
        <v>526</v>
      </c>
      <c r="F83">
        <v>28</v>
      </c>
      <c r="G83">
        <v>17</v>
      </c>
      <c r="H83">
        <v>45</v>
      </c>
      <c r="I83" s="1">
        <v>8</v>
      </c>
      <c r="J83" s="1">
        <v>44</v>
      </c>
      <c r="K83">
        <v>5</v>
      </c>
      <c r="N83">
        <v>1</v>
      </c>
      <c r="O83">
        <v>5</v>
      </c>
      <c r="P83" s="1">
        <v>1</v>
      </c>
      <c r="Q83" s="1">
        <v>36</v>
      </c>
      <c r="S83">
        <v>1</v>
      </c>
      <c r="T83" s="4">
        <v>153</v>
      </c>
      <c r="U83" s="11">
        <v>0.3119266055045872</v>
      </c>
    </row>
    <row r="84" spans="1:21" ht="12.75">
      <c r="A84" t="s">
        <v>110</v>
      </c>
      <c r="B84" t="s">
        <v>69</v>
      </c>
      <c r="C84">
        <v>418</v>
      </c>
      <c r="D84">
        <v>118</v>
      </c>
      <c r="E84">
        <v>536</v>
      </c>
      <c r="F84">
        <v>23</v>
      </c>
      <c r="G84">
        <v>35</v>
      </c>
      <c r="H84">
        <v>58</v>
      </c>
      <c r="I84" s="1">
        <v>8</v>
      </c>
      <c r="J84" s="1">
        <v>23</v>
      </c>
      <c r="K84">
        <v>1</v>
      </c>
      <c r="L84" s="1">
        <v>1</v>
      </c>
      <c r="M84" s="1">
        <v>15</v>
      </c>
      <c r="N84">
        <v>5</v>
      </c>
      <c r="O84">
        <v>5</v>
      </c>
      <c r="P84" s="1">
        <v>1</v>
      </c>
      <c r="Q84" s="1">
        <v>0</v>
      </c>
      <c r="T84" s="4">
        <v>145.1</v>
      </c>
      <c r="U84" s="11">
        <v>0.3041928721174004</v>
      </c>
    </row>
    <row r="85" spans="1:21" ht="12.75">
      <c r="A85" t="s">
        <v>118</v>
      </c>
      <c r="B85" t="s">
        <v>68</v>
      </c>
      <c r="C85">
        <v>431</v>
      </c>
      <c r="D85">
        <v>126</v>
      </c>
      <c r="E85">
        <v>557</v>
      </c>
      <c r="F85">
        <v>42</v>
      </c>
      <c r="G85">
        <v>24</v>
      </c>
      <c r="H85">
        <v>66</v>
      </c>
      <c r="I85" s="1">
        <v>4</v>
      </c>
      <c r="J85" s="1">
        <v>28</v>
      </c>
      <c r="K85">
        <v>2</v>
      </c>
      <c r="L85" s="1">
        <v>1</v>
      </c>
      <c r="M85" s="1">
        <v>3</v>
      </c>
      <c r="N85">
        <v>3</v>
      </c>
      <c r="T85" s="4">
        <v>144.9</v>
      </c>
      <c r="U85" s="11">
        <v>0.29331983805668016</v>
      </c>
    </row>
    <row r="88" ht="12.75">
      <c r="A88" s="2" t="s">
        <v>130</v>
      </c>
    </row>
    <row r="89" spans="1:21" ht="12.75">
      <c r="A89" s="10"/>
      <c r="B89" s="10" t="s">
        <v>71</v>
      </c>
      <c r="C89" s="10"/>
      <c r="D89" s="10"/>
      <c r="E89" s="17"/>
      <c r="F89" s="10">
        <v>2</v>
      </c>
      <c r="G89" s="10">
        <v>1</v>
      </c>
      <c r="H89" s="10"/>
      <c r="I89" s="18">
        <v>2</v>
      </c>
      <c r="J89" s="18">
        <v>0.2</v>
      </c>
      <c r="K89" s="10">
        <v>2</v>
      </c>
      <c r="L89" s="18">
        <v>10</v>
      </c>
      <c r="M89" s="18">
        <v>0.1</v>
      </c>
      <c r="N89" s="10">
        <v>3</v>
      </c>
      <c r="O89" s="10">
        <v>2</v>
      </c>
      <c r="P89" s="18">
        <v>5</v>
      </c>
      <c r="Q89" s="18">
        <v>0.2</v>
      </c>
      <c r="R89" s="10">
        <v>10</v>
      </c>
      <c r="S89" s="10">
        <v>20</v>
      </c>
      <c r="T89" s="6" t="s">
        <v>10</v>
      </c>
      <c r="U89" s="6" t="s">
        <v>11</v>
      </c>
    </row>
    <row r="90" spans="1:21" ht="12.75">
      <c r="A90" s="8" t="s">
        <v>0</v>
      </c>
      <c r="B90" s="8" t="s">
        <v>61</v>
      </c>
      <c r="C90" s="19" t="s">
        <v>62</v>
      </c>
      <c r="D90" s="19" t="s">
        <v>63</v>
      </c>
      <c r="E90" s="19" t="s">
        <v>10</v>
      </c>
      <c r="F90" s="19" t="s">
        <v>1</v>
      </c>
      <c r="G90" s="19" t="s">
        <v>2</v>
      </c>
      <c r="H90" s="19" t="s">
        <v>3</v>
      </c>
      <c r="I90" s="20" t="s">
        <v>4</v>
      </c>
      <c r="J90" s="20" t="s">
        <v>6</v>
      </c>
      <c r="K90" s="19" t="s">
        <v>5</v>
      </c>
      <c r="L90" s="20" t="s">
        <v>99</v>
      </c>
      <c r="M90" s="20" t="s">
        <v>6</v>
      </c>
      <c r="N90" s="19" t="s">
        <v>7</v>
      </c>
      <c r="O90" s="19" t="s">
        <v>8</v>
      </c>
      <c r="P90" s="20" t="s">
        <v>100</v>
      </c>
      <c r="Q90" s="20" t="s">
        <v>6</v>
      </c>
      <c r="R90" s="19" t="s">
        <v>9</v>
      </c>
      <c r="S90" s="19" t="s">
        <v>12</v>
      </c>
      <c r="T90" s="8" t="s">
        <v>11</v>
      </c>
      <c r="U90" s="8" t="s">
        <v>72</v>
      </c>
    </row>
    <row r="91" spans="1:21" ht="12.75">
      <c r="A91" t="s">
        <v>128</v>
      </c>
      <c r="B91" t="s">
        <v>68</v>
      </c>
      <c r="C91">
        <v>659</v>
      </c>
      <c r="D91">
        <v>102</v>
      </c>
      <c r="E91">
        <v>761</v>
      </c>
      <c r="F91">
        <v>67</v>
      </c>
      <c r="G91">
        <v>54</v>
      </c>
      <c r="H91">
        <v>121</v>
      </c>
      <c r="I91" s="1">
        <v>18</v>
      </c>
      <c r="J91" s="1">
        <v>56</v>
      </c>
      <c r="K91">
        <v>4.5</v>
      </c>
      <c r="L91" s="1">
        <v>1</v>
      </c>
      <c r="M91" s="1">
        <v>0</v>
      </c>
      <c r="N91">
        <v>2</v>
      </c>
      <c r="O91">
        <v>13</v>
      </c>
      <c r="P91" s="1">
        <v>2</v>
      </c>
      <c r="Q91" s="1">
        <v>0</v>
      </c>
      <c r="R91">
        <v>1</v>
      </c>
      <c r="T91" s="4">
        <v>306.2</v>
      </c>
      <c r="U91" s="11">
        <v>0.4312676056338028</v>
      </c>
    </row>
    <row r="92" spans="1:21" ht="12.75">
      <c r="A92" t="s">
        <v>120</v>
      </c>
      <c r="B92" t="s">
        <v>65</v>
      </c>
      <c r="C92">
        <v>768</v>
      </c>
      <c r="D92">
        <v>57</v>
      </c>
      <c r="E92">
        <v>825</v>
      </c>
      <c r="F92">
        <v>63</v>
      </c>
      <c r="G92">
        <v>35</v>
      </c>
      <c r="H92">
        <v>98</v>
      </c>
      <c r="L92" s="1">
        <v>2</v>
      </c>
      <c r="M92" s="1">
        <v>2</v>
      </c>
      <c r="N92">
        <v>31</v>
      </c>
      <c r="O92">
        <v>4</v>
      </c>
      <c r="P92" s="1">
        <v>171</v>
      </c>
      <c r="Q92" s="1">
        <v>5</v>
      </c>
      <c r="S92">
        <v>1</v>
      </c>
      <c r="T92" s="4">
        <v>289.3</v>
      </c>
      <c r="U92" s="11">
        <v>0.3632140615191462</v>
      </c>
    </row>
    <row r="93" spans="1:21" ht="12.75">
      <c r="A93" t="s">
        <v>127</v>
      </c>
      <c r="B93" t="s">
        <v>103</v>
      </c>
      <c r="C93">
        <v>642</v>
      </c>
      <c r="D93">
        <v>33</v>
      </c>
      <c r="E93">
        <v>675</v>
      </c>
      <c r="F93">
        <v>58</v>
      </c>
      <c r="G93">
        <v>25</v>
      </c>
      <c r="H93">
        <v>83</v>
      </c>
      <c r="I93" s="1">
        <v>8</v>
      </c>
      <c r="J93" s="1">
        <v>25</v>
      </c>
      <c r="K93">
        <v>2</v>
      </c>
      <c r="L93" s="1">
        <v>3</v>
      </c>
      <c r="M93" s="1">
        <v>69</v>
      </c>
      <c r="N93">
        <v>6</v>
      </c>
      <c r="P93" s="1">
        <v>2</v>
      </c>
      <c r="Q93" s="1">
        <v>9</v>
      </c>
      <c r="R93">
        <v>1</v>
      </c>
      <c r="S93">
        <v>2</v>
      </c>
      <c r="T93" s="4">
        <v>282.7</v>
      </c>
      <c r="U93" s="11">
        <v>0.4293090356871679</v>
      </c>
    </row>
    <row r="94" spans="1:21" ht="12.75">
      <c r="A94" t="s">
        <v>121</v>
      </c>
      <c r="B94" t="s">
        <v>68</v>
      </c>
      <c r="C94">
        <v>724</v>
      </c>
      <c r="D94">
        <v>60</v>
      </c>
      <c r="E94">
        <v>784</v>
      </c>
      <c r="F94">
        <v>65</v>
      </c>
      <c r="G94">
        <v>41</v>
      </c>
      <c r="H94">
        <v>106</v>
      </c>
      <c r="I94" s="1">
        <v>11</v>
      </c>
      <c r="J94" s="1">
        <v>47</v>
      </c>
      <c r="K94">
        <v>3.5</v>
      </c>
      <c r="L94" s="1">
        <v>1</v>
      </c>
      <c r="O94">
        <v>1</v>
      </c>
      <c r="P94" s="1">
        <v>25</v>
      </c>
      <c r="Q94" s="1">
        <v>4</v>
      </c>
      <c r="R94">
        <v>8</v>
      </c>
      <c r="T94" s="4">
        <v>259.9</v>
      </c>
      <c r="U94" s="11">
        <v>0.3446949602122016</v>
      </c>
    </row>
    <row r="95" spans="1:21" ht="12.75">
      <c r="A95" t="s">
        <v>129</v>
      </c>
      <c r="B95" t="s">
        <v>68</v>
      </c>
      <c r="C95">
        <v>651</v>
      </c>
      <c r="D95">
        <v>92</v>
      </c>
      <c r="E95">
        <v>743</v>
      </c>
      <c r="F95">
        <v>59</v>
      </c>
      <c r="G95">
        <v>44</v>
      </c>
      <c r="H95">
        <v>103</v>
      </c>
      <c r="I95" s="1">
        <v>7</v>
      </c>
      <c r="J95" s="1">
        <v>25</v>
      </c>
      <c r="K95">
        <v>1.5</v>
      </c>
      <c r="L95" s="1">
        <v>2</v>
      </c>
      <c r="M95" s="1">
        <v>42</v>
      </c>
      <c r="N95">
        <v>5</v>
      </c>
      <c r="O95">
        <v>9</v>
      </c>
      <c r="R95">
        <v>1</v>
      </c>
      <c r="T95" s="4">
        <v>251.2</v>
      </c>
      <c r="U95" s="11">
        <v>0.3604017216642755</v>
      </c>
    </row>
    <row r="96" spans="1:21" ht="12.75">
      <c r="A96" t="s">
        <v>124</v>
      </c>
      <c r="B96" t="s">
        <v>103</v>
      </c>
      <c r="C96">
        <v>617</v>
      </c>
      <c r="D96">
        <v>46</v>
      </c>
      <c r="E96">
        <v>663</v>
      </c>
      <c r="F96">
        <v>53</v>
      </c>
      <c r="G96">
        <v>41</v>
      </c>
      <c r="H96">
        <v>94</v>
      </c>
      <c r="I96" s="1">
        <v>2</v>
      </c>
      <c r="J96" s="1">
        <v>3</v>
      </c>
      <c r="L96" s="1">
        <v>4</v>
      </c>
      <c r="M96" s="1">
        <v>77</v>
      </c>
      <c r="N96">
        <v>6</v>
      </c>
      <c r="O96">
        <v>1</v>
      </c>
      <c r="P96" s="1">
        <v>2</v>
      </c>
      <c r="Q96" s="1">
        <v>9</v>
      </c>
      <c r="T96" s="4">
        <v>231.1</v>
      </c>
      <c r="U96" s="11">
        <v>0.36109375</v>
      </c>
    </row>
    <row r="97" spans="1:21" ht="12.75">
      <c r="A97" t="s">
        <v>122</v>
      </c>
      <c r="B97" t="s">
        <v>66</v>
      </c>
      <c r="C97">
        <v>432</v>
      </c>
      <c r="D97">
        <v>88</v>
      </c>
      <c r="E97">
        <v>520</v>
      </c>
      <c r="F97">
        <v>32</v>
      </c>
      <c r="G97">
        <v>17</v>
      </c>
      <c r="H97">
        <v>49</v>
      </c>
      <c r="I97" s="1">
        <v>18</v>
      </c>
      <c r="J97" s="1">
        <v>73</v>
      </c>
      <c r="K97">
        <v>9</v>
      </c>
      <c r="L97" s="1">
        <v>3</v>
      </c>
      <c r="Q97" s="1">
        <v>1</v>
      </c>
      <c r="R97">
        <v>24</v>
      </c>
      <c r="T97" s="4">
        <v>230.6</v>
      </c>
      <c r="U97" s="11">
        <v>0.48445378151260504</v>
      </c>
    </row>
    <row r="98" spans="1:21" ht="12.75">
      <c r="A98" t="s">
        <v>125</v>
      </c>
      <c r="B98" t="s">
        <v>103</v>
      </c>
      <c r="C98">
        <v>512</v>
      </c>
      <c r="D98">
        <v>36</v>
      </c>
      <c r="E98">
        <v>548</v>
      </c>
      <c r="F98">
        <v>35</v>
      </c>
      <c r="G98">
        <v>21</v>
      </c>
      <c r="H98">
        <v>56</v>
      </c>
      <c r="I98" s="1">
        <v>2</v>
      </c>
      <c r="J98" s="1">
        <v>4</v>
      </c>
      <c r="L98" s="1">
        <v>6</v>
      </c>
      <c r="M98" s="1">
        <v>22</v>
      </c>
      <c r="N98">
        <v>10</v>
      </c>
      <c r="P98" s="1">
        <v>1</v>
      </c>
      <c r="Q98" s="1">
        <v>0</v>
      </c>
      <c r="R98">
        <v>1</v>
      </c>
      <c r="S98">
        <v>1</v>
      </c>
      <c r="T98" s="4">
        <v>223</v>
      </c>
      <c r="U98" s="11">
        <v>0.4207547169811321</v>
      </c>
    </row>
    <row r="99" spans="1:21" ht="12.75">
      <c r="A99" t="s">
        <v>126</v>
      </c>
      <c r="B99" t="s">
        <v>103</v>
      </c>
      <c r="C99">
        <v>645</v>
      </c>
      <c r="D99">
        <v>94</v>
      </c>
      <c r="E99">
        <v>739</v>
      </c>
      <c r="F99">
        <v>44</v>
      </c>
      <c r="G99">
        <v>26</v>
      </c>
      <c r="H99">
        <v>70</v>
      </c>
      <c r="I99" s="1">
        <v>12</v>
      </c>
      <c r="J99" s="1">
        <v>48</v>
      </c>
      <c r="K99">
        <v>3</v>
      </c>
      <c r="L99" s="1">
        <v>2</v>
      </c>
      <c r="M99" s="1">
        <v>11</v>
      </c>
      <c r="N99">
        <v>7</v>
      </c>
      <c r="O99">
        <v>6</v>
      </c>
      <c r="P99" s="1">
        <v>2</v>
      </c>
      <c r="Q99" s="1">
        <v>0</v>
      </c>
      <c r="T99" s="4">
        <v>217.7</v>
      </c>
      <c r="U99" s="11">
        <v>0.3145953757225433</v>
      </c>
    </row>
    <row r="100" spans="1:21" ht="12.75">
      <c r="A100" t="s">
        <v>123</v>
      </c>
      <c r="B100" t="s">
        <v>66</v>
      </c>
      <c r="C100">
        <v>466</v>
      </c>
      <c r="D100">
        <v>191</v>
      </c>
      <c r="E100">
        <v>657</v>
      </c>
      <c r="F100">
        <v>34</v>
      </c>
      <c r="G100">
        <v>17</v>
      </c>
      <c r="H100">
        <v>51</v>
      </c>
      <c r="I100" s="1">
        <v>15</v>
      </c>
      <c r="J100" s="1">
        <v>72</v>
      </c>
      <c r="K100">
        <v>9</v>
      </c>
      <c r="L100" s="1">
        <v>3</v>
      </c>
      <c r="Q100" s="1">
        <v>2</v>
      </c>
      <c r="R100">
        <v>16</v>
      </c>
      <c r="T100" s="4">
        <v>215.4</v>
      </c>
      <c r="U100" s="11">
        <v>0.3836153161175423</v>
      </c>
    </row>
    <row r="103" ht="12.75">
      <c r="A103" s="2" t="s">
        <v>131</v>
      </c>
    </row>
    <row r="104" spans="1:21" ht="12.75">
      <c r="A104" s="10"/>
      <c r="B104" s="10" t="s">
        <v>71</v>
      </c>
      <c r="C104" s="10"/>
      <c r="D104" s="10"/>
      <c r="E104" s="17"/>
      <c r="F104" s="10">
        <v>2</v>
      </c>
      <c r="G104" s="10">
        <v>1</v>
      </c>
      <c r="H104" s="10"/>
      <c r="I104" s="18">
        <v>2</v>
      </c>
      <c r="J104" s="18">
        <v>0.2</v>
      </c>
      <c r="K104" s="10">
        <v>2</v>
      </c>
      <c r="L104" s="18">
        <v>10</v>
      </c>
      <c r="M104" s="18">
        <v>0.1</v>
      </c>
      <c r="N104" s="10">
        <v>3</v>
      </c>
      <c r="O104" s="10">
        <v>2</v>
      </c>
      <c r="P104" s="18">
        <v>5</v>
      </c>
      <c r="Q104" s="18">
        <v>0.2</v>
      </c>
      <c r="R104" s="10">
        <v>10</v>
      </c>
      <c r="S104" s="10">
        <v>20</v>
      </c>
      <c r="T104" s="6" t="s">
        <v>10</v>
      </c>
      <c r="U104" s="6" t="s">
        <v>11</v>
      </c>
    </row>
    <row r="105" spans="1:21" ht="12.75">
      <c r="A105" s="8" t="s">
        <v>0</v>
      </c>
      <c r="B105" s="8" t="s">
        <v>61</v>
      </c>
      <c r="C105" s="19" t="s">
        <v>62</v>
      </c>
      <c r="D105" s="19" t="s">
        <v>63</v>
      </c>
      <c r="E105" s="19" t="s">
        <v>10</v>
      </c>
      <c r="F105" s="19" t="s">
        <v>1</v>
      </c>
      <c r="G105" s="19" t="s">
        <v>2</v>
      </c>
      <c r="H105" s="19" t="s">
        <v>3</v>
      </c>
      <c r="I105" s="20" t="s">
        <v>4</v>
      </c>
      <c r="J105" s="20" t="s">
        <v>6</v>
      </c>
      <c r="K105" s="19" t="s">
        <v>5</v>
      </c>
      <c r="L105" s="20" t="s">
        <v>99</v>
      </c>
      <c r="M105" s="20" t="s">
        <v>6</v>
      </c>
      <c r="N105" s="19" t="s">
        <v>7</v>
      </c>
      <c r="O105" s="19" t="s">
        <v>8</v>
      </c>
      <c r="P105" s="20" t="s">
        <v>100</v>
      </c>
      <c r="Q105" s="20" t="s">
        <v>6</v>
      </c>
      <c r="R105" s="19" t="s">
        <v>9</v>
      </c>
      <c r="S105" s="19" t="s">
        <v>12</v>
      </c>
      <c r="T105" s="8" t="s">
        <v>11</v>
      </c>
      <c r="U105" s="8" t="s">
        <v>72</v>
      </c>
    </row>
    <row r="106" spans="1:21" ht="12.75">
      <c r="A106" s="21" t="s">
        <v>132</v>
      </c>
      <c r="B106" s="21" t="s">
        <v>69</v>
      </c>
      <c r="C106" s="21">
        <v>105</v>
      </c>
      <c r="D106" s="21">
        <v>0</v>
      </c>
      <c r="E106" s="21">
        <v>105</v>
      </c>
      <c r="F106" s="21">
        <v>7</v>
      </c>
      <c r="G106" s="21">
        <v>9</v>
      </c>
      <c r="H106" s="21">
        <v>16</v>
      </c>
      <c r="I106" s="22"/>
      <c r="J106" s="22"/>
      <c r="K106" s="21"/>
      <c r="L106" s="22"/>
      <c r="M106" s="22"/>
      <c r="N106" s="21"/>
      <c r="O106" s="21">
        <v>2</v>
      </c>
      <c r="P106" s="22">
        <v>1</v>
      </c>
      <c r="Q106" s="22">
        <v>8</v>
      </c>
      <c r="R106" s="21">
        <v>1</v>
      </c>
      <c r="S106" s="21">
        <v>1</v>
      </c>
      <c r="T106" s="24">
        <v>63.6</v>
      </c>
      <c r="U106" s="23">
        <v>0.61</v>
      </c>
    </row>
    <row r="107" spans="1:21" ht="12.75">
      <c r="A107" t="s">
        <v>133</v>
      </c>
      <c r="B107" t="s">
        <v>66</v>
      </c>
      <c r="C107">
        <v>287</v>
      </c>
      <c r="D107">
        <v>2</v>
      </c>
      <c r="E107">
        <v>289</v>
      </c>
      <c r="F107">
        <v>17</v>
      </c>
      <c r="G107">
        <v>21</v>
      </c>
      <c r="H107">
        <v>38</v>
      </c>
      <c r="I107" s="1">
        <v>8</v>
      </c>
      <c r="J107" s="1">
        <v>44</v>
      </c>
      <c r="K107">
        <v>4.5</v>
      </c>
      <c r="L107" s="1">
        <v>1</v>
      </c>
      <c r="M107" s="1">
        <v>27</v>
      </c>
      <c r="N107">
        <v>1</v>
      </c>
      <c r="O107">
        <v>6</v>
      </c>
      <c r="R107">
        <v>2</v>
      </c>
      <c r="S107">
        <v>1</v>
      </c>
      <c r="T107" s="4">
        <v>156.5</v>
      </c>
      <c r="U107" s="11">
        <v>0.54</v>
      </c>
    </row>
    <row r="108" spans="1:21" ht="12.75">
      <c r="A108" t="s">
        <v>122</v>
      </c>
      <c r="B108" t="s">
        <v>66</v>
      </c>
      <c r="C108">
        <v>432</v>
      </c>
      <c r="D108">
        <v>88</v>
      </c>
      <c r="E108">
        <v>520</v>
      </c>
      <c r="F108">
        <v>32</v>
      </c>
      <c r="G108">
        <v>17</v>
      </c>
      <c r="H108">
        <v>49</v>
      </c>
      <c r="I108" s="1">
        <v>18</v>
      </c>
      <c r="J108" s="1">
        <v>73</v>
      </c>
      <c r="K108">
        <v>9</v>
      </c>
      <c r="N108">
        <v>1</v>
      </c>
      <c r="O108">
        <v>24</v>
      </c>
      <c r="R108">
        <v>3</v>
      </c>
      <c r="T108" s="4">
        <v>230.6</v>
      </c>
      <c r="U108" s="11">
        <v>0.48</v>
      </c>
    </row>
    <row r="109" spans="1:21" ht="12.75">
      <c r="A109" t="s">
        <v>134</v>
      </c>
      <c r="B109" t="s">
        <v>69</v>
      </c>
      <c r="C109">
        <v>361</v>
      </c>
      <c r="D109">
        <v>13</v>
      </c>
      <c r="E109">
        <v>374</v>
      </c>
      <c r="F109">
        <v>29</v>
      </c>
      <c r="G109">
        <v>21</v>
      </c>
      <c r="H109">
        <v>50</v>
      </c>
      <c r="I109" s="1">
        <v>14</v>
      </c>
      <c r="J109" s="1">
        <v>51</v>
      </c>
      <c r="K109">
        <v>3.5</v>
      </c>
      <c r="N109">
        <v>1</v>
      </c>
      <c r="O109">
        <v>9</v>
      </c>
      <c r="P109" s="1">
        <v>1</v>
      </c>
      <c r="Q109" s="1">
        <v>0</v>
      </c>
      <c r="R109">
        <v>1</v>
      </c>
      <c r="T109" s="4">
        <v>160.2</v>
      </c>
      <c r="U109" s="11">
        <v>0.44</v>
      </c>
    </row>
    <row r="110" spans="1:21" ht="12.75">
      <c r="A110" t="s">
        <v>128</v>
      </c>
      <c r="B110" t="s">
        <v>68</v>
      </c>
      <c r="C110">
        <v>659</v>
      </c>
      <c r="D110">
        <v>102</v>
      </c>
      <c r="E110">
        <v>761</v>
      </c>
      <c r="F110">
        <v>67</v>
      </c>
      <c r="G110">
        <v>54</v>
      </c>
      <c r="H110">
        <v>121</v>
      </c>
      <c r="I110" s="1">
        <v>18</v>
      </c>
      <c r="J110" s="1">
        <v>56</v>
      </c>
      <c r="K110">
        <v>4.5</v>
      </c>
      <c r="L110" s="1">
        <v>1</v>
      </c>
      <c r="M110" s="1">
        <v>0</v>
      </c>
      <c r="N110">
        <v>2</v>
      </c>
      <c r="O110">
        <v>13</v>
      </c>
      <c r="P110" s="1">
        <v>2</v>
      </c>
      <c r="Q110" s="1">
        <v>0</v>
      </c>
      <c r="R110">
        <v>1</v>
      </c>
      <c r="T110" s="4">
        <v>306.2</v>
      </c>
      <c r="U110" s="11">
        <v>0.43</v>
      </c>
    </row>
    <row r="111" spans="1:21" ht="12.75">
      <c r="A111" t="s">
        <v>135</v>
      </c>
      <c r="B111" t="s">
        <v>103</v>
      </c>
      <c r="C111">
        <v>642</v>
      </c>
      <c r="D111">
        <v>33</v>
      </c>
      <c r="E111">
        <v>675</v>
      </c>
      <c r="F111">
        <v>58</v>
      </c>
      <c r="G111">
        <v>25</v>
      </c>
      <c r="H111">
        <v>83</v>
      </c>
      <c r="I111" s="1">
        <v>8</v>
      </c>
      <c r="J111" s="1">
        <v>25</v>
      </c>
      <c r="K111">
        <v>2</v>
      </c>
      <c r="L111" s="1">
        <v>3</v>
      </c>
      <c r="M111" s="1">
        <v>69</v>
      </c>
      <c r="N111">
        <v>6</v>
      </c>
      <c r="P111" s="1">
        <v>2</v>
      </c>
      <c r="Q111" s="1">
        <v>9</v>
      </c>
      <c r="R111">
        <v>1</v>
      </c>
      <c r="S111">
        <v>2</v>
      </c>
      <c r="T111" s="4">
        <v>282.7</v>
      </c>
      <c r="U111" s="11">
        <v>0.43</v>
      </c>
    </row>
    <row r="112" spans="1:21" ht="12.75">
      <c r="A112" t="s">
        <v>136</v>
      </c>
      <c r="B112" t="s">
        <v>68</v>
      </c>
      <c r="C112">
        <v>351</v>
      </c>
      <c r="D112">
        <v>69</v>
      </c>
      <c r="E112">
        <v>420</v>
      </c>
      <c r="F112">
        <v>36</v>
      </c>
      <c r="G112">
        <v>32</v>
      </c>
      <c r="H112">
        <v>68</v>
      </c>
      <c r="I112" s="1">
        <v>5</v>
      </c>
      <c r="J112" s="1">
        <v>17</v>
      </c>
      <c r="K112">
        <v>1.5</v>
      </c>
      <c r="L112" s="1">
        <v>1</v>
      </c>
      <c r="M112" s="1">
        <v>27</v>
      </c>
      <c r="N112">
        <v>2</v>
      </c>
      <c r="O112">
        <v>2</v>
      </c>
      <c r="R112">
        <v>2</v>
      </c>
      <c r="T112" s="4">
        <v>163.1</v>
      </c>
      <c r="U112" s="11">
        <v>0.42</v>
      </c>
    </row>
    <row r="113" spans="1:21" ht="12.75">
      <c r="A113" t="s">
        <v>137</v>
      </c>
      <c r="B113" t="s">
        <v>67</v>
      </c>
      <c r="C113">
        <v>222</v>
      </c>
      <c r="D113">
        <v>71</v>
      </c>
      <c r="E113">
        <v>293</v>
      </c>
      <c r="F113">
        <v>24</v>
      </c>
      <c r="G113">
        <v>18</v>
      </c>
      <c r="H113">
        <v>42</v>
      </c>
      <c r="L113" s="1">
        <v>3</v>
      </c>
      <c r="M113" s="1">
        <v>37</v>
      </c>
      <c r="N113">
        <v>3</v>
      </c>
      <c r="T113" s="4">
        <v>108.7</v>
      </c>
      <c r="U113" s="11">
        <v>0.42</v>
      </c>
    </row>
    <row r="114" spans="1:21" ht="12.75">
      <c r="A114" t="s">
        <v>125</v>
      </c>
      <c r="B114" t="s">
        <v>103</v>
      </c>
      <c r="C114">
        <v>512</v>
      </c>
      <c r="D114">
        <v>36</v>
      </c>
      <c r="E114">
        <v>548</v>
      </c>
      <c r="F114">
        <v>35</v>
      </c>
      <c r="G114">
        <v>21</v>
      </c>
      <c r="H114">
        <v>56</v>
      </c>
      <c r="I114" s="1">
        <v>2</v>
      </c>
      <c r="J114" s="1">
        <v>4</v>
      </c>
      <c r="L114" s="1">
        <v>6</v>
      </c>
      <c r="M114" s="1">
        <v>22</v>
      </c>
      <c r="N114">
        <v>10</v>
      </c>
      <c r="P114" s="1">
        <v>1</v>
      </c>
      <c r="Q114" s="1">
        <v>0</v>
      </c>
      <c r="R114">
        <v>1</v>
      </c>
      <c r="S114">
        <v>1</v>
      </c>
      <c r="T114" s="4">
        <v>223</v>
      </c>
      <c r="U114" s="11">
        <v>0.42</v>
      </c>
    </row>
    <row r="115" spans="1:21" ht="12.75">
      <c r="A115" t="s">
        <v>138</v>
      </c>
      <c r="B115" t="s">
        <v>66</v>
      </c>
      <c r="C115">
        <v>318</v>
      </c>
      <c r="D115">
        <v>63</v>
      </c>
      <c r="E115">
        <v>381</v>
      </c>
      <c r="F115">
        <v>22</v>
      </c>
      <c r="G115">
        <v>15</v>
      </c>
      <c r="H115">
        <v>37</v>
      </c>
      <c r="I115" s="1">
        <v>10</v>
      </c>
      <c r="J115" s="1">
        <v>58</v>
      </c>
      <c r="K115">
        <v>3.5</v>
      </c>
      <c r="N115">
        <v>1</v>
      </c>
      <c r="O115">
        <v>17</v>
      </c>
      <c r="R115">
        <v>1</v>
      </c>
      <c r="T115" s="4">
        <v>144.6</v>
      </c>
      <c r="U115" s="11">
        <v>0.41</v>
      </c>
    </row>
  </sheetData>
  <printOptions/>
  <pageMargins left="0.75" right="0.75" top="0.75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Stewart</dc:creator>
  <cp:keywords/>
  <dc:description/>
  <cp:lastModifiedBy>Will Stewart</cp:lastModifiedBy>
  <cp:lastPrinted>2001-03-15T20:33:15Z</cp:lastPrinted>
  <dcterms:created xsi:type="dcterms:W3CDTF">2001-03-14T02:32:51Z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