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10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<sst xmlns="http://schemas.openxmlformats.org/spreadsheetml/2006/main" count="798" uniqueCount="346">
  <si>
    <t>Rating the 1996 Recruiting Class</t>
  </si>
  <si>
    <t>1996RecruitingClass.xls</t>
  </si>
  <si>
    <t>24 players (22 listed in Hokie Huddler 1990 recruiting class issue, plus Ranall White and Calvert Jones)</t>
  </si>
  <si>
    <t>Individual Points:</t>
  </si>
  <si>
    <t>POINTS PER PLAYER:</t>
  </si>
  <si>
    <t>Team Points:</t>
  </si>
  <si>
    <t>INDIVIDUAL POINTS</t>
  </si>
  <si>
    <t>Pts.</t>
  </si>
  <si>
    <t>Player</t>
  </si>
  <si>
    <t>POS</t>
  </si>
  <si>
    <t>VTL</t>
  </si>
  <si>
    <t>VTS</t>
  </si>
  <si>
    <t>VTSL</t>
  </si>
  <si>
    <t>VTGR</t>
  </si>
  <si>
    <t>VTSR</t>
  </si>
  <si>
    <t>VTCR</t>
  </si>
  <si>
    <t>AA</t>
  </si>
  <si>
    <t>1AA</t>
  </si>
  <si>
    <t>CAA</t>
  </si>
  <si>
    <t>UAA</t>
  </si>
  <si>
    <t>RJ</t>
  </si>
  <si>
    <t>NA</t>
  </si>
  <si>
    <t>HF</t>
  </si>
  <si>
    <t>ABE2</t>
  </si>
  <si>
    <t>ABE1</t>
  </si>
  <si>
    <t>BEP</t>
  </si>
  <si>
    <t>BESL</t>
  </si>
  <si>
    <t>BEGR</t>
  </si>
  <si>
    <t>BESR</t>
  </si>
  <si>
    <t>BECR</t>
  </si>
  <si>
    <t>BEAC</t>
  </si>
  <si>
    <t>NFLD</t>
  </si>
  <si>
    <t>POINTS</t>
  </si>
  <si>
    <t>Adams, Robert</t>
  </si>
  <si>
    <t>DE</t>
  </si>
  <si>
    <t>Bird, Cory</t>
  </si>
  <si>
    <t>WR</t>
  </si>
  <si>
    <t>Bradley, Carl</t>
  </si>
  <si>
    <t>DT</t>
  </si>
  <si>
    <t>Brown, Stan</t>
  </si>
  <si>
    <t>DL</t>
  </si>
  <si>
    <t>Charlton, Ike</t>
  </si>
  <si>
    <t>DB</t>
  </si>
  <si>
    <t>Clemente, Manny</t>
  </si>
  <si>
    <t>LB</t>
  </si>
  <si>
    <t>Dumbaugh, Jeff</t>
  </si>
  <si>
    <t>C</t>
  </si>
  <si>
    <t>Ferguson, Lorenzo</t>
  </si>
  <si>
    <t>Flowers, William</t>
  </si>
  <si>
    <t>Ford, Walter</t>
  </si>
  <si>
    <t>Forrest, Jamie</t>
  </si>
  <si>
    <t>Graham, Shayne</t>
  </si>
  <si>
    <t>K</t>
  </si>
  <si>
    <t>Harris, Donald</t>
  </si>
  <si>
    <t>Hawkins, Cullen</t>
  </si>
  <si>
    <t>TB</t>
  </si>
  <si>
    <t>Joe, Tony</t>
  </si>
  <si>
    <t>Kendrick, Andre</t>
  </si>
  <si>
    <t>Kishbaugh, Jeremy</t>
  </si>
  <si>
    <t>Lambo, Anthony</t>
  </si>
  <si>
    <t>Midget, Anthony</t>
  </si>
  <si>
    <t>Meyer, Dave</t>
  </si>
  <si>
    <t>QB</t>
  </si>
  <si>
    <t>Myers, Greg</t>
  </si>
  <si>
    <t>Redding, Josh</t>
  </si>
  <si>
    <t>OL</t>
  </si>
  <si>
    <t>Remley, Brian</t>
  </si>
  <si>
    <t>Ruffing, Sean</t>
  </si>
  <si>
    <t>Sorensen, Nick</t>
  </si>
  <si>
    <t>Stith, Shyrone</t>
  </si>
  <si>
    <t>Storr, Corey</t>
  </si>
  <si>
    <t>Summers, Phillip</t>
  </si>
  <si>
    <t>Totals</t>
  </si>
  <si>
    <t>TEAM POINTS</t>
  </si>
  <si>
    <t>W</t>
  </si>
  <si>
    <t>CW</t>
  </si>
  <si>
    <t>WOV</t>
  </si>
  <si>
    <t>WOM</t>
  </si>
  <si>
    <t>BEC</t>
  </si>
  <si>
    <t>T25</t>
  </si>
  <si>
    <t>T10</t>
  </si>
  <si>
    <t>MB</t>
  </si>
  <si>
    <t>WMB</t>
  </si>
  <si>
    <t>BCS</t>
  </si>
  <si>
    <t>WBCS</t>
  </si>
  <si>
    <t>CG</t>
  </si>
  <si>
    <t>PTS</t>
  </si>
  <si>
    <t>1996 Class</t>
  </si>
  <si>
    <t>Note: All team points are awarded for accomplishments during the 1997-2000 seasons (which would have been</t>
  </si>
  <si>
    <t>the 1996 recruiting class' redshirt-freshman through redshirt-senior seasons)</t>
  </si>
  <si>
    <t>Key - Individual Point Categories</t>
  </si>
  <si>
    <t>Key - Team Point Categories</t>
  </si>
  <si>
    <t>VT varsity letters earned</t>
  </si>
  <si>
    <t>All Big East 1st team</t>
  </si>
  <si>
    <t>Wins</t>
  </si>
  <si>
    <t>Seasons played as starter</t>
  </si>
  <si>
    <t>All Big East 2nd team</t>
  </si>
  <si>
    <t>Conference Wins</t>
  </si>
  <si>
    <t>VT season stats leader</t>
  </si>
  <si>
    <t>BE Player of the Year</t>
  </si>
  <si>
    <t>Wins over Virginia</t>
  </si>
  <si>
    <t>VT game records held</t>
  </si>
  <si>
    <t>BE season stat leader</t>
  </si>
  <si>
    <t>Wins over Miami</t>
  </si>
  <si>
    <t>VT season records held</t>
  </si>
  <si>
    <t>BE game records held</t>
  </si>
  <si>
    <t>Big East Championships</t>
  </si>
  <si>
    <t>VT career records held</t>
  </si>
  <si>
    <t>BE season records held</t>
  </si>
  <si>
    <t>Seasons finished in Top 25 (either poll)</t>
  </si>
  <si>
    <t>All-American (2nd or 3rd team)</t>
  </si>
  <si>
    <t>BE career records held</t>
  </si>
  <si>
    <t>Seasons finished in Top 10 (either poll)</t>
  </si>
  <si>
    <t>1st Team AA</t>
  </si>
  <si>
    <t>BE academic honor roll</t>
  </si>
  <si>
    <t>Non-BCS bowl invitations</t>
  </si>
  <si>
    <t>Consensus AA</t>
  </si>
  <si>
    <t>NFL draft choice</t>
  </si>
  <si>
    <t>Non-BCS bowl wins</t>
  </si>
  <si>
    <t>Unanimous AA</t>
  </si>
  <si>
    <t>BCS bowl invitations</t>
  </si>
  <si>
    <t>Retired Jersey</t>
  </si>
  <si>
    <t>BCS bowl wins</t>
  </si>
  <si>
    <t>National Award (Lombardi, Outland, etc.)</t>
  </si>
  <si>
    <t>Championship games played in</t>
  </si>
  <si>
    <t>Heisman Finalist</t>
  </si>
  <si>
    <t>VT Season Stat Leaders</t>
  </si>
  <si>
    <t>Ike Charlton (1)</t>
  </si>
  <si>
    <t>Led Hokies in 1998 in interceptions</t>
  </si>
  <si>
    <t>Anthony Midget (1)</t>
  </si>
  <si>
    <t>Led Hokies in 1999 in interceptions</t>
  </si>
  <si>
    <t>Shayne Graham (3)</t>
  </si>
  <si>
    <t>Led Hokies in scoring from 1997-99</t>
  </si>
  <si>
    <t>Shyrone Stith (1)</t>
  </si>
  <si>
    <t>Led VT in rushing in 1999</t>
  </si>
  <si>
    <t>VT Game Records</t>
  </si>
  <si>
    <t>Charlton</t>
  </si>
  <si>
    <t>VT record with 3 INTs in one game</t>
  </si>
  <si>
    <t>Ferguson</t>
  </si>
  <si>
    <t>Midget</t>
  </si>
  <si>
    <t>VT Season Records</t>
  </si>
  <si>
    <t>Graham (5)</t>
  </si>
  <si>
    <t>Most points by kicking in 1999, most extra points attempted in 1999, most extra points made in 1999, most field goals attempted in 1999, most field goals made in 1999</t>
  </si>
  <si>
    <t>Andre Kendrick</t>
  </si>
  <si>
    <t>Best yards per carry in a season (1999, 6.3 ypc)</t>
  </si>
  <si>
    <t>VT Career Records</t>
  </si>
  <si>
    <t>Most points scored (371), most points by kicking (371), most field goals attempted (93), most field goals made (68), most consecutive PATs made (97)</t>
  </si>
  <si>
    <t>BE Season Stat Leaders</t>
  </si>
  <si>
    <t>Led BE in fumble recoveries (3) in 1999</t>
  </si>
  <si>
    <t>Graham</t>
  </si>
  <si>
    <t>Led BE in scoring in 1999</t>
  </si>
  <si>
    <t>Draftees (1st round = 10 points, 2nd = 9 points, etc.)</t>
  </si>
  <si>
    <t>Cory Bird, 3rd Round (8 points)</t>
  </si>
  <si>
    <t>Ike Charlton, 2nd Round (9 points)</t>
  </si>
  <si>
    <t>Anthony Midget, 5th Round (6 points)</t>
  </si>
  <si>
    <t>Shyrone Stith, 7th Round (4 points)</t>
  </si>
  <si>
    <t>Top 25 finishes (3)</t>
  </si>
  <si>
    <t>1998 Team</t>
  </si>
  <si>
    <t>Finished #23 AP, #19 Coaches</t>
  </si>
  <si>
    <t>1999 Team</t>
  </si>
  <si>
    <t>Finished #3 AP, #2 Coaches</t>
  </si>
  <si>
    <t>2000 Team</t>
  </si>
  <si>
    <t>Finished #6 AP, #6 Coaches</t>
  </si>
  <si>
    <t>Minor Bowls (3 MB, 1 WMB)</t>
  </si>
  <si>
    <t>1997 Team</t>
  </si>
  <si>
    <t>Played in 1998 Gator Bowl</t>
  </si>
  <si>
    <t>Won 1998 Music City Bowl</t>
  </si>
  <si>
    <t>Won 2001 Gator Bowl</t>
  </si>
  <si>
    <t># of Players:</t>
  </si>
  <si>
    <t>*** DETAILS FOR THE 1990 CLASS APPEAR BELOW THIS LINE ***</t>
  </si>
  <si>
    <t>Rating the 1990 Recruiting Class</t>
  </si>
  <si>
    <t>OVERALL 1990 CLASS RATING:</t>
  </si>
  <si>
    <t>Barry, Chris</t>
  </si>
  <si>
    <t>Boyer, Jason</t>
  </si>
  <si>
    <t>Brown, Ken</t>
  </si>
  <si>
    <t>Charlton, Leroy</t>
  </si>
  <si>
    <t>DeShazo, Maurice</t>
  </si>
  <si>
    <t>Drakeford, Tyronne</t>
  </si>
  <si>
    <t>CB</t>
  </si>
  <si>
    <t>Freeman, Antonio</t>
  </si>
  <si>
    <t>Grayson, Sean</t>
  </si>
  <si>
    <t>TE</t>
  </si>
  <si>
    <t>Greene, Lee</t>
  </si>
  <si>
    <t>RB</t>
  </si>
  <si>
    <t>Henley, Stacy</t>
  </si>
  <si>
    <t>Hodges, Mike</t>
  </si>
  <si>
    <t>FB</t>
  </si>
  <si>
    <t>Jennings, Sean</t>
  </si>
  <si>
    <t>Jones, Calvert</t>
  </si>
  <si>
    <t>Landrum, Kenny</t>
  </si>
  <si>
    <t>Martin, Kevin</t>
  </si>
  <si>
    <t>McMahon, Damien</t>
  </si>
  <si>
    <t>Miller, Andy</t>
  </si>
  <si>
    <t>Pyne, Jim</t>
  </si>
  <si>
    <t>Sanders, Steve</t>
  </si>
  <si>
    <t>Smith, Mike</t>
  </si>
  <si>
    <t>Strong, Richard</t>
  </si>
  <si>
    <t>Swarm, Billy</t>
  </si>
  <si>
    <t>Tennant, Mike</t>
  </si>
  <si>
    <t>White, Ranall</t>
  </si>
  <si>
    <t>1990 Class</t>
  </si>
  <si>
    <t>*** DETAILS FOR THE 1991 CLASS APPEAR BELOW THIS LINE ***</t>
  </si>
  <si>
    <t>Rating the 1991 Recruiting Class</t>
  </si>
  <si>
    <t>Class Size: 23 players</t>
  </si>
  <si>
    <t>OVERALL 1991 CLASS RATING:</t>
  </si>
  <si>
    <t>Bass, Trenton</t>
  </si>
  <si>
    <t>Bianchin, Mike</t>
  </si>
  <si>
    <t>Bishock, Jon</t>
  </si>
  <si>
    <t>Champan, Joel</t>
  </si>
  <si>
    <t>Coleman, Hank</t>
  </si>
  <si>
    <t>Cox, Mike</t>
  </si>
  <si>
    <t>DelRicco, George</t>
  </si>
  <si>
    <t>Druckenmiller, Jim</t>
  </si>
  <si>
    <t>Hamlin, Jared</t>
  </si>
  <si>
    <t>Holland, Jeff</t>
  </si>
  <si>
    <t>Holmes, Jermaine</t>
  </si>
  <si>
    <t>Lassiter, Fred</t>
  </si>
  <si>
    <t>Lassiter, Kwamie</t>
  </si>
  <si>
    <t>Lewis, Lawrence</t>
  </si>
  <si>
    <t>Malone, Chris</t>
  </si>
  <si>
    <t>Price, J.C.</t>
  </si>
  <si>
    <t>Scott, Ben</t>
  </si>
  <si>
    <t>Skinner, Kevin</t>
  </si>
  <si>
    <t>Stevens, Tewon</t>
  </si>
  <si>
    <t>Thomas, Dwayne</t>
  </si>
  <si>
    <t>Williams, Michael</t>
  </si>
  <si>
    <t>Williams, Rafael</t>
  </si>
  <si>
    <t>Williams, Rhasheyd</t>
  </si>
  <si>
    <t>1991 Class</t>
  </si>
  <si>
    <t>*** DETAILS FOR THE 1992 CLASS APPEAR BELOW THIS LINE ***</t>
  </si>
  <si>
    <t>Rating the 1992 Recruiting Class</t>
  </si>
  <si>
    <t>Class Size: 21 players</t>
  </si>
  <si>
    <t>OVERALL 1992 CLASS RATING:</t>
  </si>
  <si>
    <t>Bailey, Ken</t>
  </si>
  <si>
    <t>Banks, Antonio</t>
  </si>
  <si>
    <t>Breheny, Chris</t>
  </si>
  <si>
    <t>Conaty, Bill</t>
  </si>
  <si>
    <t>Dunbar, Danny</t>
  </si>
  <si>
    <t>Edwards, Tommy</t>
  </si>
  <si>
    <t>Gray, Torrian</t>
  </si>
  <si>
    <t>Grubbs, Chris</t>
  </si>
  <si>
    <t>Hagood, Jay</t>
  </si>
  <si>
    <t>Jackson, Waverly</t>
  </si>
  <si>
    <t>Mays, Eugene</t>
  </si>
  <si>
    <t>Miles, Shaine</t>
  </si>
  <si>
    <t>Morrell, Matt</t>
  </si>
  <si>
    <t>Smith, Okesa</t>
  </si>
  <si>
    <t>Still, Bryan</t>
  </si>
  <si>
    <t>Thomas, Lenarick</t>
  </si>
  <si>
    <t>S</t>
  </si>
  <si>
    <t>Thomas, Marco</t>
  </si>
  <si>
    <t>Tolan, Dave</t>
  </si>
  <si>
    <t>Wade, Tim</t>
  </si>
  <si>
    <t>Washington, TJ</t>
  </si>
  <si>
    <t>White, Cornelius</t>
  </si>
  <si>
    <t>1992 Class</t>
  </si>
  <si>
    <t>*** DETAILS FOR THE 1993 CLASS APPEAR BELOW THIS LINE ***</t>
  </si>
  <si>
    <t>Rating the 1993 Recruiting Class</t>
  </si>
  <si>
    <t>Class Size: 20 players</t>
  </si>
  <si>
    <t>OVERALL 1993 CLASS RATING:</t>
  </si>
  <si>
    <t>Andreadis, Chris</t>
  </si>
  <si>
    <t>Baron, Jim</t>
  </si>
  <si>
    <t>Baylor, Brad</t>
  </si>
  <si>
    <t>Brown, Cornell</t>
  </si>
  <si>
    <t>Ewald, Chris</t>
  </si>
  <si>
    <t>Green, Larry</t>
  </si>
  <si>
    <t>Harsanyi, Tom</t>
  </si>
  <si>
    <t>FS</t>
  </si>
  <si>
    <t>Irby, Korey</t>
  </si>
  <si>
    <t>Jennings, Bryan</t>
  </si>
  <si>
    <t>Kadrlik, Ben</t>
  </si>
  <si>
    <t>Layne, Aaron</t>
  </si>
  <si>
    <t>Matesic, John</t>
  </si>
  <si>
    <t>Murray, Michael</t>
  </si>
  <si>
    <t>Scales, Shawn</t>
  </si>
  <si>
    <t>Scott, Jon</t>
  </si>
  <si>
    <t>Semones, Brandon</t>
  </si>
  <si>
    <t>Spinner, Baron</t>
  </si>
  <si>
    <t>Sullivan, Sean</t>
  </si>
  <si>
    <t>Whipple, Cody</t>
  </si>
  <si>
    <t>Wilkins, Willie</t>
  </si>
  <si>
    <t>1993 Class</t>
  </si>
  <si>
    <t>Rating the 1994 Recruiting Class</t>
  </si>
  <si>
    <t>Class Size: 18 players</t>
  </si>
  <si>
    <t>OVERALL 1994 CLASS RATING:</t>
  </si>
  <si>
    <t>Jason Berish</t>
  </si>
  <si>
    <t>Al Clark</t>
  </si>
  <si>
    <t>James Crawford</t>
  </si>
  <si>
    <t>Gennaro Dinapoli</t>
  </si>
  <si>
    <t>Shelly Ellison</t>
  </si>
  <si>
    <t>Chris Frith</t>
  </si>
  <si>
    <t>Anthony Kapp</t>
  </si>
  <si>
    <t>Tony Morrison</t>
  </si>
  <si>
    <t>Ken Oxendine</t>
  </si>
  <si>
    <t>Marcus Parker</t>
  </si>
  <si>
    <t>TB/FB</t>
  </si>
  <si>
    <t>Derek Smith</t>
  </si>
  <si>
    <t>John Thomas</t>
  </si>
  <si>
    <t>PK</t>
  </si>
  <si>
    <t>Dwight Vick</t>
  </si>
  <si>
    <t>Todd Volitis</t>
  </si>
  <si>
    <t>Quinton Waller</t>
  </si>
  <si>
    <t>Todd Washington</t>
  </si>
  <si>
    <t>Todd Wheatley</t>
  </si>
  <si>
    <t>Joe Whitten</t>
  </si>
  <si>
    <t>1994 Class</t>
  </si>
  <si>
    <t>*** DETAILS FOR THE 1994 CLASS APPEAR BELOW THIS LINE ***</t>
  </si>
  <si>
    <t>Rating the 1995 Recruiting Class</t>
  </si>
  <si>
    <t>Top Ten Players So Far</t>
  </si>
  <si>
    <t>Year</t>
  </si>
  <si>
    <t>Points</t>
  </si>
  <si>
    <t>Cornell Brown</t>
  </si>
  <si>
    <t>Number of Players:</t>
  </si>
  <si>
    <t>Jim Pyne</t>
  </si>
  <si>
    <t>Maurice DeShazo</t>
  </si>
  <si>
    <t>Antonio Freeman</t>
  </si>
  <si>
    <t>Overall Rating Points:</t>
  </si>
  <si>
    <t>OVERALL 1995 CLASS RATING:</t>
  </si>
  <si>
    <t>Jim Druckenmiller</t>
  </si>
  <si>
    <t>Points Per Player:</t>
  </si>
  <si>
    <t>Jimmy Kibble</t>
  </si>
  <si>
    <t>Tyronne Drakeford</t>
  </si>
  <si>
    <t>Bill Conaty</t>
  </si>
  <si>
    <t>Chris Cyrus</t>
  </si>
  <si>
    <t>Pedro Edison</t>
  </si>
  <si>
    <t>Tyron Edmond</t>
  </si>
  <si>
    <t>Marcus Gildersleeve</t>
  </si>
  <si>
    <t>Angelo Harrison</t>
  </si>
  <si>
    <t>Michael Hawkes</t>
  </si>
  <si>
    <t>Loren Johnson</t>
  </si>
  <si>
    <t>Willie McGirt</t>
  </si>
  <si>
    <t>Greg Melvin</t>
  </si>
  <si>
    <t>Myron Newsome</t>
  </si>
  <si>
    <t>Keith Short</t>
  </si>
  <si>
    <t>Jamel Smith</t>
  </si>
  <si>
    <t>Nathaniel Williams</t>
  </si>
  <si>
    <t>Chris Wright</t>
  </si>
  <si>
    <t>1995 Class</t>
  </si>
  <si>
    <t>*** DETAILS FOR THE 1995 CLASS APPEAR BELOW THIS LINE ***</t>
  </si>
  <si>
    <t>Class Size: 15 players</t>
  </si>
  <si>
    <t>OVERALL 1996 CLASS RATING:</t>
  </si>
  <si>
    <t>(Classes Ranked: 1990-96)</t>
  </si>
  <si>
    <t>For a complete explanation of the point scoring system, see the accompanying link:</t>
  </si>
  <si>
    <t>Rating the 1990 Recruiting Class (July 24, 2002)</t>
  </si>
  <si>
    <t>Shayne Graham</t>
  </si>
  <si>
    <t>Anthony Midget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</si>
</sst>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8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2" borderId="4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2" borderId="5" xfId="0" applyNumberFormat="1" applyFont="1" applyFill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0" fontId="6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bscription.techsideline.com/tslextra/issue021/article4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6"/>
  <sheetViews>
    <sheetView tabSelected="1" zoomScale="85" zoomScaleNormal="85" workbookViewId="0" topLeftCell="A1">
      <selection activeCell="L3" sqref="L3:P13"/>
    </sheetView>
  </sheetViews>
  <sheetFormatPr defaultColWidth="9.140625" defaultRowHeight="12.75"/>
  <cols>
    <col min="1" max="1" width="16.57421875" style="2" customWidth="1"/>
    <col min="2" max="2" width="5.7109375" style="2" customWidth="1"/>
    <col min="3" max="24" width="5.7109375" style="4" customWidth="1"/>
    <col min="25" max="25" width="6.57421875" style="0" customWidth="1"/>
    <col min="26" max="27" width="5.140625" style="0" bestFit="1" customWidth="1"/>
    <col min="28" max="28" width="7.421875" style="0" customWidth="1"/>
  </cols>
  <sheetData>
    <row r="1" spans="1:24" ht="12.75">
      <c r="A1" s="19" t="s">
        <v>0</v>
      </c>
      <c r="B1"/>
      <c r="C1" s="20"/>
      <c r="D1" s="20"/>
      <c r="E1" s="20"/>
      <c r="F1" s="20"/>
      <c r="G1" s="20"/>
      <c r="H1" s="20"/>
      <c r="I1" s="20"/>
      <c r="J1" s="20"/>
      <c r="K1" s="20"/>
      <c r="L1" s="53" t="s">
        <v>308</v>
      </c>
      <c r="M1" s="20"/>
      <c r="N1" s="20"/>
      <c r="O1" s="20"/>
      <c r="P1"/>
      <c r="Q1" s="20"/>
      <c r="R1" s="20"/>
      <c r="S1" s="20"/>
      <c r="T1" s="20"/>
      <c r="U1" s="20"/>
      <c r="V1" s="20"/>
      <c r="W1" s="20"/>
      <c r="X1" s="20"/>
    </row>
    <row r="2" spans="1:24" ht="12.75">
      <c r="A2" t="s">
        <v>1</v>
      </c>
      <c r="B2"/>
      <c r="C2" s="20"/>
      <c r="D2" s="20"/>
      <c r="E2" s="20"/>
      <c r="F2" s="20"/>
      <c r="G2" s="20"/>
      <c r="H2" s="20"/>
      <c r="I2" s="20"/>
      <c r="J2" s="20"/>
      <c r="K2" s="20"/>
      <c r="L2" s="53" t="s">
        <v>341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8" ht="12.75">
      <c r="A3" s="14" t="s">
        <v>168</v>
      </c>
      <c r="B3">
        <v>28</v>
      </c>
      <c r="C3" s="54"/>
      <c r="D3" s="20"/>
      <c r="E3" s="20"/>
      <c r="F3" s="20"/>
      <c r="G3" s="20"/>
      <c r="H3" s="20"/>
      <c r="I3" s="20"/>
      <c r="J3" s="20"/>
      <c r="K3" s="20"/>
      <c r="L3" s="55" t="s">
        <v>309</v>
      </c>
      <c r="M3" s="55" t="s">
        <v>8</v>
      </c>
      <c r="N3" s="55"/>
      <c r="O3" s="55"/>
      <c r="P3" s="30" t="s">
        <v>310</v>
      </c>
      <c r="Q3" s="20"/>
      <c r="R3" s="30"/>
      <c r="S3" s="30"/>
      <c r="T3" s="30"/>
      <c r="U3" s="30">
        <v>1990</v>
      </c>
      <c r="V3" s="30">
        <v>1991</v>
      </c>
      <c r="W3" s="30">
        <v>1992</v>
      </c>
      <c r="X3" s="30">
        <v>1993</v>
      </c>
      <c r="Y3" s="30">
        <v>1994</v>
      </c>
      <c r="Z3" s="30">
        <v>1995</v>
      </c>
      <c r="AA3" s="30">
        <v>1996</v>
      </c>
      <c r="AB3" s="30" t="s">
        <v>72</v>
      </c>
    </row>
    <row r="4" spans="1:28" ht="12.75">
      <c r="A4"/>
      <c r="B4"/>
      <c r="C4" s="20"/>
      <c r="D4" s="20"/>
      <c r="E4" s="20"/>
      <c r="F4" s="20"/>
      <c r="G4" s="20"/>
      <c r="H4" s="20"/>
      <c r="I4" s="20"/>
      <c r="J4" s="20"/>
      <c r="K4" s="20"/>
      <c r="L4" s="10">
        <v>1996</v>
      </c>
      <c r="M4" s="10" t="s">
        <v>344</v>
      </c>
      <c r="P4" s="4">
        <v>213</v>
      </c>
      <c r="Q4" s="20"/>
      <c r="R4" s="20"/>
      <c r="S4" s="20"/>
      <c r="T4" s="56" t="s">
        <v>312</v>
      </c>
      <c r="U4" s="20">
        <v>24</v>
      </c>
      <c r="V4" s="20">
        <v>23</v>
      </c>
      <c r="W4" s="20">
        <v>21</v>
      </c>
      <c r="X4">
        <v>20</v>
      </c>
      <c r="Y4">
        <v>18</v>
      </c>
      <c r="Z4">
        <v>15</v>
      </c>
      <c r="AA4">
        <v>28</v>
      </c>
      <c r="AB4">
        <f>SUM(U4:AA4)</f>
        <v>149</v>
      </c>
    </row>
    <row r="5" spans="1:28" ht="12.75">
      <c r="A5" t="s">
        <v>342</v>
      </c>
      <c r="B5"/>
      <c r="C5" s="20"/>
      <c r="D5" s="20"/>
      <c r="E5" s="20"/>
      <c r="F5" s="20"/>
      <c r="G5" s="20"/>
      <c r="H5" s="20"/>
      <c r="I5" s="20"/>
      <c r="J5" s="20"/>
      <c r="K5" s="20"/>
      <c r="L5" s="54">
        <v>1993</v>
      </c>
      <c r="M5" s="54" t="s">
        <v>311</v>
      </c>
      <c r="N5" s="20"/>
      <c r="O5" s="20"/>
      <c r="P5" s="20">
        <v>116</v>
      </c>
      <c r="Q5" s="20"/>
      <c r="R5" s="20"/>
      <c r="S5" s="20"/>
      <c r="T5" s="56" t="s">
        <v>3</v>
      </c>
      <c r="U5" s="20">
        <v>415</v>
      </c>
      <c r="V5" s="20">
        <v>218</v>
      </c>
      <c r="W5" s="20">
        <v>202</v>
      </c>
      <c r="X5">
        <v>203</v>
      </c>
      <c r="Y5">
        <v>172</v>
      </c>
      <c r="Z5">
        <v>173</v>
      </c>
      <c r="AA5">
        <f>+Y46</f>
        <v>417</v>
      </c>
      <c r="AB5">
        <f>SUM(U5:AA5)</f>
        <v>1800</v>
      </c>
    </row>
    <row r="6" spans="1:28" ht="12.75">
      <c r="A6" s="59" t="s">
        <v>343</v>
      </c>
      <c r="B6"/>
      <c r="C6" s="20"/>
      <c r="D6" s="20"/>
      <c r="E6" s="20"/>
      <c r="F6" s="20"/>
      <c r="G6" s="20"/>
      <c r="H6" s="20"/>
      <c r="I6" s="20"/>
      <c r="J6" s="20"/>
      <c r="K6" s="20"/>
      <c r="L6" s="54">
        <v>1990</v>
      </c>
      <c r="M6" s="54" t="s">
        <v>313</v>
      </c>
      <c r="N6" s="54"/>
      <c r="O6" s="54"/>
      <c r="P6" s="31">
        <v>93</v>
      </c>
      <c r="Q6" s="20"/>
      <c r="R6" s="20"/>
      <c r="S6" s="20"/>
      <c r="T6" s="56" t="s">
        <v>5</v>
      </c>
      <c r="U6" s="20">
        <v>133</v>
      </c>
      <c r="V6" s="20">
        <v>265</v>
      </c>
      <c r="W6" s="20">
        <v>361</v>
      </c>
      <c r="X6">
        <v>339</v>
      </c>
      <c r="Y6">
        <v>356</v>
      </c>
      <c r="Z6">
        <v>385</v>
      </c>
      <c r="AA6">
        <f>+N50</f>
        <v>372</v>
      </c>
      <c r="AB6">
        <f>SUM(U6:AA6)</f>
        <v>2211</v>
      </c>
    </row>
    <row r="7" spans="1:28" ht="13.5" thickBot="1">
      <c r="A7"/>
      <c r="B7"/>
      <c r="C7" s="20"/>
      <c r="D7" s="20"/>
      <c r="E7" s="20"/>
      <c r="F7" s="20"/>
      <c r="G7" s="20"/>
      <c r="H7" s="20"/>
      <c r="I7" s="20"/>
      <c r="J7" s="20"/>
      <c r="K7" s="20"/>
      <c r="L7" s="54">
        <v>1990</v>
      </c>
      <c r="M7" s="54" t="s">
        <v>314</v>
      </c>
      <c r="N7" s="54"/>
      <c r="O7" s="54"/>
      <c r="P7" s="31">
        <v>90</v>
      </c>
      <c r="Q7" s="20"/>
      <c r="R7" s="20"/>
      <c r="S7" s="20"/>
      <c r="T7" s="56" t="s">
        <v>316</v>
      </c>
      <c r="U7" s="20">
        <v>548</v>
      </c>
      <c r="V7" s="20">
        <v>483</v>
      </c>
      <c r="W7" s="20">
        <v>563</v>
      </c>
      <c r="X7">
        <v>542</v>
      </c>
      <c r="Y7">
        <v>528</v>
      </c>
      <c r="Z7">
        <v>558</v>
      </c>
      <c r="AA7">
        <f>+AA5+AA6</f>
        <v>789</v>
      </c>
      <c r="AB7">
        <f>SUM(U7:AA7)</f>
        <v>4011</v>
      </c>
    </row>
    <row r="8" spans="1:28" ht="13.5" thickBot="1">
      <c r="A8"/>
      <c r="B8"/>
      <c r="C8" s="21"/>
      <c r="D8" s="22"/>
      <c r="E8" s="23"/>
      <c r="F8" s="22"/>
      <c r="G8" s="24" t="s">
        <v>340</v>
      </c>
      <c r="H8" s="25">
        <f>+Y46+N50</f>
        <v>789</v>
      </c>
      <c r="I8" s="20"/>
      <c r="J8" s="20"/>
      <c r="K8" s="20"/>
      <c r="L8" s="54">
        <v>1990</v>
      </c>
      <c r="M8" s="54" t="s">
        <v>315</v>
      </c>
      <c r="N8" s="54"/>
      <c r="O8" s="54"/>
      <c r="P8" s="31">
        <v>89</v>
      </c>
      <c r="Q8" s="20"/>
      <c r="R8" s="20"/>
      <c r="S8" s="20"/>
      <c r="T8" s="56" t="s">
        <v>319</v>
      </c>
      <c r="U8" s="58">
        <v>22.83</v>
      </c>
      <c r="V8" s="58">
        <v>21</v>
      </c>
      <c r="W8" s="58">
        <v>26.8</v>
      </c>
      <c r="X8" s="57">
        <v>27.1</v>
      </c>
      <c r="Y8" s="57">
        <v>29.333333333333332</v>
      </c>
      <c r="Z8" s="57">
        <v>37.2</v>
      </c>
      <c r="AA8" s="57">
        <f>+AA7/AA4</f>
        <v>28.178571428571427</v>
      </c>
      <c r="AB8" s="57">
        <f>+AB7/AB4</f>
        <v>26.91946308724832</v>
      </c>
    </row>
    <row r="9" spans="3:16" ht="13.5" thickBot="1">
      <c r="C9" s="21"/>
      <c r="D9" s="22"/>
      <c r="E9" s="27"/>
      <c r="F9" s="27"/>
      <c r="G9" s="24" t="s">
        <v>4</v>
      </c>
      <c r="H9" s="36">
        <f>+H8/B3</f>
        <v>28.178571428571427</v>
      </c>
      <c r="L9" s="54">
        <v>1991</v>
      </c>
      <c r="M9" s="54" t="s">
        <v>318</v>
      </c>
      <c r="N9" s="54"/>
      <c r="O9" s="54"/>
      <c r="P9" s="31">
        <v>57</v>
      </c>
    </row>
    <row r="10" spans="3:16" ht="12.75">
      <c r="C10" s="20"/>
      <c r="D10"/>
      <c r="E10" s="20"/>
      <c r="F10" s="20"/>
      <c r="G10" s="20"/>
      <c r="H10" s="20"/>
      <c r="L10" s="54">
        <v>1995</v>
      </c>
      <c r="M10" s="54" t="s">
        <v>320</v>
      </c>
      <c r="N10" s="20"/>
      <c r="O10" s="20"/>
      <c r="P10" s="20">
        <v>55</v>
      </c>
    </row>
    <row r="11" spans="3:16" ht="12.75">
      <c r="C11" s="20"/>
      <c r="D11"/>
      <c r="E11"/>
      <c r="F11"/>
      <c r="G11" s="26" t="s">
        <v>3</v>
      </c>
      <c r="H11" s="20">
        <f>+Y46</f>
        <v>417</v>
      </c>
      <c r="L11" s="54">
        <v>1990</v>
      </c>
      <c r="M11" s="54" t="s">
        <v>321</v>
      </c>
      <c r="N11" s="54"/>
      <c r="O11" s="54"/>
      <c r="P11" s="31">
        <v>49</v>
      </c>
    </row>
    <row r="12" spans="3:16" ht="12.75">
      <c r="C12" s="20"/>
      <c r="D12" s="20"/>
      <c r="E12"/>
      <c r="F12"/>
      <c r="G12" s="26" t="s">
        <v>5</v>
      </c>
      <c r="H12" s="20">
        <f>+N50</f>
        <v>372</v>
      </c>
      <c r="L12" s="54">
        <v>1996</v>
      </c>
      <c r="M12" s="54" t="s">
        <v>345</v>
      </c>
      <c r="N12" s="54"/>
      <c r="O12" s="54"/>
      <c r="P12" s="20">
        <v>46</v>
      </c>
    </row>
    <row r="13" spans="12:16" ht="12.75">
      <c r="L13" s="54">
        <v>1992</v>
      </c>
      <c r="M13" s="54" t="s">
        <v>322</v>
      </c>
      <c r="N13" s="54"/>
      <c r="O13" s="54"/>
      <c r="P13" s="20">
        <v>45</v>
      </c>
    </row>
    <row r="14" spans="12:16" ht="12.75">
      <c r="L14" s="54"/>
      <c r="M14" s="54"/>
      <c r="N14" s="54"/>
      <c r="O14" s="54"/>
      <c r="P14" s="31"/>
    </row>
    <row r="15" ht="12.75">
      <c r="A15" s="3" t="s">
        <v>6</v>
      </c>
    </row>
    <row r="16" spans="2:24" ht="12.75">
      <c r="B16" s="12" t="s">
        <v>7</v>
      </c>
      <c r="C16" s="4">
        <v>1</v>
      </c>
      <c r="D16" s="4">
        <v>2</v>
      </c>
      <c r="E16" s="4">
        <v>4</v>
      </c>
      <c r="F16" s="4">
        <v>5</v>
      </c>
      <c r="G16" s="4">
        <v>7</v>
      </c>
      <c r="H16" s="4">
        <v>10</v>
      </c>
      <c r="I16" s="4">
        <v>10</v>
      </c>
      <c r="J16" s="4">
        <v>15</v>
      </c>
      <c r="K16" s="4">
        <v>20</v>
      </c>
      <c r="L16" s="4">
        <v>25</v>
      </c>
      <c r="M16" s="4">
        <v>25</v>
      </c>
      <c r="N16" s="4">
        <v>20</v>
      </c>
      <c r="O16" s="4">
        <v>30</v>
      </c>
      <c r="P16" s="4">
        <v>3</v>
      </c>
      <c r="Q16" s="4">
        <v>5</v>
      </c>
      <c r="R16" s="4">
        <v>10</v>
      </c>
      <c r="S16" s="4">
        <v>5</v>
      </c>
      <c r="T16" s="4">
        <v>6</v>
      </c>
      <c r="U16" s="4">
        <v>8</v>
      </c>
      <c r="V16" s="4">
        <v>11</v>
      </c>
      <c r="W16" s="4">
        <v>2</v>
      </c>
      <c r="X16" s="4">
        <v>1</v>
      </c>
    </row>
    <row r="17" spans="1:25" ht="12.75">
      <c r="A17" s="7" t="s">
        <v>8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6" t="s">
        <v>24</v>
      </c>
      <c r="R17" s="6" t="s">
        <v>25</v>
      </c>
      <c r="S17" s="6" t="s">
        <v>26</v>
      </c>
      <c r="T17" s="6" t="s">
        <v>27</v>
      </c>
      <c r="U17" s="6" t="s">
        <v>28</v>
      </c>
      <c r="V17" s="6" t="s">
        <v>29</v>
      </c>
      <c r="W17" s="6" t="s">
        <v>30</v>
      </c>
      <c r="X17" s="6" t="s">
        <v>31</v>
      </c>
      <c r="Y17" s="6" t="s">
        <v>32</v>
      </c>
    </row>
    <row r="18" spans="1:25" ht="12.75">
      <c r="A18" s="2" t="s">
        <v>33</v>
      </c>
      <c r="B18" s="4" t="s">
        <v>34</v>
      </c>
      <c r="Y18" s="2">
        <f aca="true" t="shared" si="0" ref="Y18:Y38">+C18*$C$16+D18*$D$16+E18*$E$16+F18*$F$16+G18*$G$16+H18*$H$16+I18*$I$16+J18*$J$16+K18*$K$16+L18*$L$16+M18*$M$16+N18*$N$16+O18*$O$16+P18*$P$16+Q18*$Q$16+R18*$R$16+S18*$S$16+T18*$T$16+U18*$U$16+V18*$V$16+W18*$W$16+X18*$X$16</f>
        <v>0</v>
      </c>
    </row>
    <row r="19" spans="1:25" ht="12.75">
      <c r="A19" s="2" t="s">
        <v>35</v>
      </c>
      <c r="B19" s="4" t="s">
        <v>36</v>
      </c>
      <c r="C19" s="4">
        <v>4</v>
      </c>
      <c r="D19" s="4">
        <v>3</v>
      </c>
      <c r="P19" s="4">
        <v>1</v>
      </c>
      <c r="X19" s="4">
        <v>8</v>
      </c>
      <c r="Y19" s="2">
        <f t="shared" si="0"/>
        <v>21</v>
      </c>
    </row>
    <row r="20" spans="1:25" ht="12.75">
      <c r="A20" s="2" t="s">
        <v>37</v>
      </c>
      <c r="B20" s="4" t="s">
        <v>38</v>
      </c>
      <c r="C20" s="4">
        <v>4</v>
      </c>
      <c r="D20" s="4">
        <v>2</v>
      </c>
      <c r="Y20" s="2">
        <f t="shared" si="0"/>
        <v>8</v>
      </c>
    </row>
    <row r="21" spans="1:25" ht="12.75">
      <c r="A21" s="2" t="s">
        <v>39</v>
      </c>
      <c r="B21" s="4" t="s">
        <v>40</v>
      </c>
      <c r="Y21" s="2">
        <f t="shared" si="0"/>
        <v>0</v>
      </c>
    </row>
    <row r="22" spans="1:25" ht="12.75">
      <c r="A22" s="2" t="s">
        <v>41</v>
      </c>
      <c r="B22" s="4" t="s">
        <v>42</v>
      </c>
      <c r="C22" s="4">
        <v>3</v>
      </c>
      <c r="D22" s="4">
        <v>2</v>
      </c>
      <c r="E22" s="4">
        <v>1</v>
      </c>
      <c r="F22" s="4">
        <v>1</v>
      </c>
      <c r="P22" s="4">
        <v>1</v>
      </c>
      <c r="S22" s="4">
        <v>1</v>
      </c>
      <c r="T22" s="4">
        <v>1</v>
      </c>
      <c r="X22" s="4">
        <v>9</v>
      </c>
      <c r="Y22" s="2">
        <f t="shared" si="0"/>
        <v>39</v>
      </c>
    </row>
    <row r="23" spans="1:25" ht="12.75">
      <c r="A23" s="2" t="s">
        <v>43</v>
      </c>
      <c r="B23" s="4" t="s">
        <v>44</v>
      </c>
      <c r="Y23" s="2">
        <f t="shared" si="0"/>
        <v>0</v>
      </c>
    </row>
    <row r="24" spans="1:25" ht="12.75">
      <c r="A24" s="2" t="s">
        <v>45</v>
      </c>
      <c r="B24" s="4" t="s">
        <v>46</v>
      </c>
      <c r="Y24" s="2">
        <f t="shared" si="0"/>
        <v>0</v>
      </c>
    </row>
    <row r="25" spans="1:25" ht="12.75">
      <c r="A25" s="2" t="s">
        <v>47</v>
      </c>
      <c r="B25" s="4" t="s">
        <v>42</v>
      </c>
      <c r="C25" s="4">
        <v>2</v>
      </c>
      <c r="D25" s="4">
        <v>1</v>
      </c>
      <c r="F25" s="4">
        <v>1</v>
      </c>
      <c r="T25" s="4">
        <v>1</v>
      </c>
      <c r="Y25" s="2">
        <f t="shared" si="0"/>
        <v>15</v>
      </c>
    </row>
    <row r="26" spans="1:25" ht="12.75">
      <c r="A26" s="2" t="s">
        <v>48</v>
      </c>
      <c r="B26" s="4" t="s">
        <v>38</v>
      </c>
      <c r="C26" s="4">
        <v>1</v>
      </c>
      <c r="Y26" s="2">
        <f t="shared" si="0"/>
        <v>1</v>
      </c>
    </row>
    <row r="27" spans="1:25" ht="12.75">
      <c r="A27" s="2" t="s">
        <v>49</v>
      </c>
      <c r="B27" s="4" t="s">
        <v>36</v>
      </c>
      <c r="Y27" s="2">
        <f t="shared" si="0"/>
        <v>0</v>
      </c>
    </row>
    <row r="28" spans="1:25" ht="12.75">
      <c r="A28" s="2" t="s">
        <v>50</v>
      </c>
      <c r="B28" s="4" t="s">
        <v>44</v>
      </c>
      <c r="C28" s="4">
        <v>1</v>
      </c>
      <c r="Y28" s="2">
        <f t="shared" si="0"/>
        <v>1</v>
      </c>
    </row>
    <row r="29" spans="1:25" ht="12.75">
      <c r="A29" s="2" t="s">
        <v>51</v>
      </c>
      <c r="B29" s="4" t="s">
        <v>52</v>
      </c>
      <c r="C29" s="4">
        <v>4</v>
      </c>
      <c r="D29" s="4">
        <v>4</v>
      </c>
      <c r="E29" s="4">
        <v>3</v>
      </c>
      <c r="G29" s="4">
        <v>5</v>
      </c>
      <c r="H29" s="4">
        <v>5</v>
      </c>
      <c r="Q29" s="4">
        <v>4</v>
      </c>
      <c r="R29" s="4">
        <v>1</v>
      </c>
      <c r="S29" s="4">
        <v>1</v>
      </c>
      <c r="T29" s="4">
        <v>1</v>
      </c>
      <c r="U29" s="4">
        <v>1</v>
      </c>
      <c r="V29" s="4">
        <v>5</v>
      </c>
      <c r="Y29" s="2">
        <f t="shared" si="0"/>
        <v>213</v>
      </c>
    </row>
    <row r="30" spans="1:25" ht="12.75">
      <c r="A30" s="2" t="s">
        <v>53</v>
      </c>
      <c r="B30" s="4" t="s">
        <v>42</v>
      </c>
      <c r="Y30" s="2">
        <f t="shared" si="0"/>
        <v>0</v>
      </c>
    </row>
    <row r="31" spans="1:25" ht="12.75">
      <c r="A31" s="2" t="s">
        <v>54</v>
      </c>
      <c r="B31" s="4" t="s">
        <v>55</v>
      </c>
      <c r="C31" s="4">
        <v>4</v>
      </c>
      <c r="Y31" s="2">
        <f t="shared" si="0"/>
        <v>4</v>
      </c>
    </row>
    <row r="32" spans="1:25" ht="12.75">
      <c r="A32" s="2" t="s">
        <v>56</v>
      </c>
      <c r="B32" s="4" t="s">
        <v>42</v>
      </c>
      <c r="C32" s="4">
        <v>1</v>
      </c>
      <c r="Y32" s="2">
        <f t="shared" si="0"/>
        <v>1</v>
      </c>
    </row>
    <row r="33" spans="1:25" ht="12.75">
      <c r="A33" s="2" t="s">
        <v>57</v>
      </c>
      <c r="B33" s="4" t="s">
        <v>42</v>
      </c>
      <c r="C33" s="4">
        <v>4</v>
      </c>
      <c r="G33" s="4">
        <v>1</v>
      </c>
      <c r="Y33" s="2">
        <f t="shared" si="0"/>
        <v>11</v>
      </c>
    </row>
    <row r="34" spans="1:25" ht="12.75">
      <c r="A34" s="2" t="s">
        <v>58</v>
      </c>
      <c r="B34" s="4" t="s">
        <v>44</v>
      </c>
      <c r="Y34" s="2">
        <f t="shared" si="0"/>
        <v>0</v>
      </c>
    </row>
    <row r="35" spans="1:25" ht="12.75">
      <c r="A35" s="2" t="s">
        <v>59</v>
      </c>
      <c r="B35" s="4" t="s">
        <v>38</v>
      </c>
      <c r="C35" s="4">
        <v>4</v>
      </c>
      <c r="D35" s="4">
        <v>2</v>
      </c>
      <c r="Y35" s="2">
        <f t="shared" si="0"/>
        <v>8</v>
      </c>
    </row>
    <row r="36" spans="1:25" ht="12.75">
      <c r="A36" s="2" t="s">
        <v>60</v>
      </c>
      <c r="B36" s="4" t="s">
        <v>42</v>
      </c>
      <c r="C36" s="4">
        <v>4</v>
      </c>
      <c r="D36" s="4">
        <v>2</v>
      </c>
      <c r="E36" s="4">
        <v>1</v>
      </c>
      <c r="F36" s="4">
        <v>1</v>
      </c>
      <c r="I36" s="4">
        <v>1</v>
      </c>
      <c r="Q36" s="4">
        <v>1</v>
      </c>
      <c r="T36" s="4">
        <v>1</v>
      </c>
      <c r="W36" s="4">
        <v>1</v>
      </c>
      <c r="X36" s="4">
        <v>6</v>
      </c>
      <c r="Y36" s="2">
        <f t="shared" si="0"/>
        <v>46</v>
      </c>
    </row>
    <row r="37" spans="1:25" ht="12.75">
      <c r="A37" s="2" t="s">
        <v>61</v>
      </c>
      <c r="B37" s="4" t="s">
        <v>62</v>
      </c>
      <c r="C37" s="4">
        <v>3</v>
      </c>
      <c r="W37" s="4">
        <v>1</v>
      </c>
      <c r="Y37" s="2">
        <f t="shared" si="0"/>
        <v>5</v>
      </c>
    </row>
    <row r="38" spans="1:25" ht="12.75">
      <c r="A38" s="2" t="s">
        <v>63</v>
      </c>
      <c r="B38" s="4" t="s">
        <v>36</v>
      </c>
      <c r="C38" s="4">
        <v>2</v>
      </c>
      <c r="Y38" s="2">
        <f t="shared" si="0"/>
        <v>2</v>
      </c>
    </row>
    <row r="39" spans="1:25" ht="12.75">
      <c r="A39" s="2" t="s">
        <v>64</v>
      </c>
      <c r="B39" s="4" t="s">
        <v>65</v>
      </c>
      <c r="C39" s="4">
        <v>4</v>
      </c>
      <c r="D39" s="4">
        <v>3</v>
      </c>
      <c r="Y39" s="2">
        <f>+C39*$C$16+D39*$D$16+E39*$E$16+F39*$F$16+G39*$G$16+H39*$H$16+I39*$I$16+J39*$J$16+K39*$K$16+L39*$L$16+M39*$M$16+N39*$N$16+S33*$O$16+P39*$P$16+Q39*$Q$16+R39*$R$16+S39*$S$16+T39*$T$16+U39*$U$16+V39*$V$16+W39*$W$16+X39*$X$16</f>
        <v>10</v>
      </c>
    </row>
    <row r="40" spans="1:25" ht="12.75">
      <c r="A40" s="2" t="s">
        <v>66</v>
      </c>
      <c r="B40" s="4" t="s">
        <v>36</v>
      </c>
      <c r="C40" s="4">
        <v>1</v>
      </c>
      <c r="Y40" s="2">
        <f aca="true" t="shared" si="1" ref="Y40:Y45">+C40*$C$16+D40*$D$16+E40*$E$16+F40*$F$16+G40*$G$16+H40*$H$16+I40*$I$16+J40*$J$16+K40*$K$16+L40*$L$16+M40*$M$16+N40*$N$16+O40*$O$16+P40*$P$16+Q40*$Q$16+R40*$R$16+S40*$S$16+T40*$T$16+U40*$U$16+V40*$V$16+W40*$W$16+X40*$X$16</f>
        <v>1</v>
      </c>
    </row>
    <row r="41" spans="1:25" ht="12.75">
      <c r="A41" s="2" t="s">
        <v>67</v>
      </c>
      <c r="B41" s="4" t="s">
        <v>44</v>
      </c>
      <c r="C41" s="4">
        <v>1</v>
      </c>
      <c r="Y41" s="2">
        <f t="shared" si="1"/>
        <v>1</v>
      </c>
    </row>
    <row r="42" spans="1:25" ht="12.75">
      <c r="A42" s="2" t="s">
        <v>68</v>
      </c>
      <c r="B42" s="4" t="s">
        <v>62</v>
      </c>
      <c r="C42" s="4">
        <v>4</v>
      </c>
      <c r="D42" s="4">
        <v>2</v>
      </c>
      <c r="Y42" s="2">
        <f t="shared" si="1"/>
        <v>8</v>
      </c>
    </row>
    <row r="43" spans="1:25" ht="12.75">
      <c r="A43" s="2" t="s">
        <v>69</v>
      </c>
      <c r="B43" s="4" t="s">
        <v>55</v>
      </c>
      <c r="C43" s="4">
        <v>3</v>
      </c>
      <c r="D43" s="4">
        <v>1</v>
      </c>
      <c r="E43" s="4">
        <v>1</v>
      </c>
      <c r="Q43" s="4">
        <v>1</v>
      </c>
      <c r="X43" s="4">
        <v>4</v>
      </c>
      <c r="Y43" s="2">
        <f t="shared" si="1"/>
        <v>18</v>
      </c>
    </row>
    <row r="44" spans="1:25" ht="12.75">
      <c r="A44" s="2" t="s">
        <v>70</v>
      </c>
      <c r="B44" s="4" t="s">
        <v>38</v>
      </c>
      <c r="Y44" s="2">
        <f t="shared" si="1"/>
        <v>0</v>
      </c>
    </row>
    <row r="45" spans="1:25" ht="12.75">
      <c r="A45" s="5" t="s">
        <v>71</v>
      </c>
      <c r="B45" s="8" t="s">
        <v>42</v>
      </c>
      <c r="C45" s="8">
        <v>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">
        <f t="shared" si="1"/>
        <v>4</v>
      </c>
    </row>
    <row r="46" spans="1:25" ht="12.75">
      <c r="A46" s="3" t="s">
        <v>72</v>
      </c>
      <c r="B46" s="4"/>
      <c r="C46" s="4">
        <f>SUM(C18:C45)</f>
        <v>58</v>
      </c>
      <c r="D46" s="4">
        <f>SUM(D18:D45)</f>
        <v>22</v>
      </c>
      <c r="E46" s="4">
        <f>SUM(E18:E45)</f>
        <v>6</v>
      </c>
      <c r="F46" s="4">
        <f>SUM(F18:F45)</f>
        <v>3</v>
      </c>
      <c r="G46" s="4">
        <f>SUM(G18:G45)</f>
        <v>6</v>
      </c>
      <c r="H46" s="4">
        <f>SUM(H18:H45)</f>
        <v>5</v>
      </c>
      <c r="I46" s="4">
        <f>SUM(I18:I45)</f>
        <v>1</v>
      </c>
      <c r="J46" s="4">
        <f>SUM(J18:J45)</f>
        <v>0</v>
      </c>
      <c r="K46" s="4">
        <f>SUM(K18:K45)</f>
        <v>0</v>
      </c>
      <c r="L46" s="4">
        <f>SUM(L18:L45)</f>
        <v>0</v>
      </c>
      <c r="M46" s="4">
        <f>SUM(M18:M45)</f>
        <v>0</v>
      </c>
      <c r="N46" s="4">
        <f>SUM(N18:N45)</f>
        <v>0</v>
      </c>
      <c r="O46" s="4">
        <f>SUM(O18:O45)</f>
        <v>0</v>
      </c>
      <c r="P46" s="4">
        <f>SUM(P18:P45)</f>
        <v>2</v>
      </c>
      <c r="Q46" s="4">
        <f>SUM(Q18:Q45)</f>
        <v>6</v>
      </c>
      <c r="R46" s="4">
        <f>SUM(R18:R45)</f>
        <v>1</v>
      </c>
      <c r="S46" s="4">
        <f>SUM(S18:S45)</f>
        <v>2</v>
      </c>
      <c r="T46" s="4">
        <f>SUM(T18:T45)</f>
        <v>4</v>
      </c>
      <c r="U46" s="4">
        <f>SUM(U18:U45)</f>
        <v>1</v>
      </c>
      <c r="V46" s="4">
        <f>SUM(V18:V45)</f>
        <v>5</v>
      </c>
      <c r="W46" s="4">
        <f>SUM(W18:W45)</f>
        <v>2</v>
      </c>
      <c r="X46" s="4">
        <v>4</v>
      </c>
      <c r="Y46" s="3">
        <f>SUM(Y18:Y45)</f>
        <v>417</v>
      </c>
    </row>
    <row r="47" spans="1:25" ht="12.75">
      <c r="A47" s="3"/>
      <c r="B47" s="4"/>
      <c r="Y47" s="3"/>
    </row>
    <row r="48" spans="1:13" ht="12.75">
      <c r="A48" s="12" t="s">
        <v>7</v>
      </c>
      <c r="B48" s="2">
        <v>2</v>
      </c>
      <c r="C48" s="4">
        <v>2</v>
      </c>
      <c r="D48" s="4">
        <v>5</v>
      </c>
      <c r="E48" s="4">
        <v>5</v>
      </c>
      <c r="F48" s="4">
        <v>25</v>
      </c>
      <c r="G48" s="4">
        <v>10</v>
      </c>
      <c r="H48" s="4">
        <v>15</v>
      </c>
      <c r="I48" s="4">
        <v>15</v>
      </c>
      <c r="J48" s="4">
        <v>10</v>
      </c>
      <c r="K48" s="4">
        <v>25</v>
      </c>
      <c r="L48" s="4">
        <v>25</v>
      </c>
      <c r="M48" s="4">
        <v>50</v>
      </c>
    </row>
    <row r="49" spans="1:14" ht="12.75">
      <c r="A49" s="7" t="s">
        <v>73</v>
      </c>
      <c r="B49" s="6" t="s">
        <v>74</v>
      </c>
      <c r="C49" s="6" t="s">
        <v>75</v>
      </c>
      <c r="D49" s="6" t="s">
        <v>76</v>
      </c>
      <c r="E49" s="6" t="s">
        <v>77</v>
      </c>
      <c r="F49" s="6" t="s">
        <v>78</v>
      </c>
      <c r="G49" s="6" t="s">
        <v>79</v>
      </c>
      <c r="H49" s="6" t="s">
        <v>80</v>
      </c>
      <c r="I49" s="6" t="s">
        <v>81</v>
      </c>
      <c r="J49" s="6" t="s">
        <v>82</v>
      </c>
      <c r="K49" s="6" t="s">
        <v>83</v>
      </c>
      <c r="L49" s="6" t="s">
        <v>84</v>
      </c>
      <c r="M49" s="6" t="s">
        <v>85</v>
      </c>
      <c r="N49" s="6" t="s">
        <v>86</v>
      </c>
    </row>
    <row r="50" spans="1:14" ht="12.75">
      <c r="A50" s="2" t="s">
        <v>87</v>
      </c>
      <c r="B50" s="4">
        <v>38</v>
      </c>
      <c r="C50" s="4">
        <v>23</v>
      </c>
      <c r="D50" s="2">
        <v>2</v>
      </c>
      <c r="E50" s="4">
        <v>3</v>
      </c>
      <c r="F50" s="4">
        <v>1</v>
      </c>
      <c r="G50" s="4">
        <v>3</v>
      </c>
      <c r="H50" s="4">
        <v>2</v>
      </c>
      <c r="I50" s="4">
        <v>3</v>
      </c>
      <c r="J50" s="4">
        <v>2</v>
      </c>
      <c r="K50" s="4">
        <v>1</v>
      </c>
      <c r="L50" s="4">
        <v>0</v>
      </c>
      <c r="M50" s="4">
        <v>1</v>
      </c>
      <c r="N50" s="13">
        <f>+B50*B48+C50*C48+D50*D48+E50*E48+F50*F48+G50*G48+H50*H48+I50*I48+J50*J48+K50*K48+L50*L48+M50*M48</f>
        <v>372</v>
      </c>
    </row>
    <row r="53" ht="12.75">
      <c r="A53" s="2" t="s">
        <v>88</v>
      </c>
    </row>
    <row r="54" ht="12.75">
      <c r="A54" s="2" t="s">
        <v>89</v>
      </c>
    </row>
    <row r="57" spans="1:21" ht="12.75">
      <c r="A57" s="5"/>
      <c r="B57" s="11" t="s">
        <v>90</v>
      </c>
      <c r="C57" s="8"/>
      <c r="D57" s="8"/>
      <c r="E57" s="8"/>
      <c r="F57" s="8"/>
      <c r="G57" s="8"/>
      <c r="H57" s="8"/>
      <c r="I57" s="8"/>
      <c r="J57" s="8"/>
      <c r="K57" s="8"/>
      <c r="N57" s="5"/>
      <c r="O57" s="11" t="s">
        <v>91</v>
      </c>
      <c r="P57" s="8"/>
      <c r="Q57" s="8"/>
      <c r="R57" s="8"/>
      <c r="S57" s="8"/>
      <c r="T57" s="8"/>
      <c r="U57" s="8"/>
    </row>
    <row r="58" spans="1:21" ht="12.75">
      <c r="A58" s="9" t="s">
        <v>10</v>
      </c>
      <c r="B58" s="10" t="s">
        <v>92</v>
      </c>
      <c r="G58" s="9" t="s">
        <v>24</v>
      </c>
      <c r="H58" s="10" t="s">
        <v>93</v>
      </c>
      <c r="N58" s="9" t="s">
        <v>74</v>
      </c>
      <c r="O58" s="10" t="s">
        <v>94</v>
      </c>
      <c r="T58" s="9"/>
      <c r="U58" s="10"/>
    </row>
    <row r="59" spans="1:21" ht="12.75">
      <c r="A59" s="9" t="s">
        <v>11</v>
      </c>
      <c r="B59" s="10" t="s">
        <v>95</v>
      </c>
      <c r="G59" s="9" t="s">
        <v>23</v>
      </c>
      <c r="H59" s="10" t="s">
        <v>96</v>
      </c>
      <c r="N59" s="9" t="s">
        <v>75</v>
      </c>
      <c r="O59" s="10" t="s">
        <v>97</v>
      </c>
      <c r="T59" s="9"/>
      <c r="U59" s="10"/>
    </row>
    <row r="60" spans="1:21" ht="12.75">
      <c r="A60" s="9" t="s">
        <v>12</v>
      </c>
      <c r="B60" s="10" t="s">
        <v>98</v>
      </c>
      <c r="G60" s="9" t="s">
        <v>25</v>
      </c>
      <c r="H60" s="10" t="s">
        <v>99</v>
      </c>
      <c r="N60" s="9" t="s">
        <v>76</v>
      </c>
      <c r="O60" s="10" t="s">
        <v>100</v>
      </c>
      <c r="T60" s="9"/>
      <c r="U60" s="10"/>
    </row>
    <row r="61" spans="1:21" ht="12.75">
      <c r="A61" s="9" t="s">
        <v>13</v>
      </c>
      <c r="B61" s="10" t="s">
        <v>101</v>
      </c>
      <c r="G61" s="9" t="s">
        <v>26</v>
      </c>
      <c r="H61" s="10" t="s">
        <v>102</v>
      </c>
      <c r="N61" s="9" t="s">
        <v>77</v>
      </c>
      <c r="O61" s="10" t="s">
        <v>103</v>
      </c>
      <c r="T61" s="9"/>
      <c r="U61" s="10"/>
    </row>
    <row r="62" spans="1:21" ht="12.75">
      <c r="A62" s="9" t="s">
        <v>14</v>
      </c>
      <c r="B62" s="10" t="s">
        <v>104</v>
      </c>
      <c r="G62" s="9" t="s">
        <v>27</v>
      </c>
      <c r="H62" s="10" t="s">
        <v>105</v>
      </c>
      <c r="N62" s="9" t="s">
        <v>78</v>
      </c>
      <c r="O62" s="10" t="s">
        <v>106</v>
      </c>
      <c r="T62" s="9"/>
      <c r="U62" s="10"/>
    </row>
    <row r="63" spans="1:21" ht="12.75">
      <c r="A63" s="9" t="s">
        <v>15</v>
      </c>
      <c r="B63" s="10" t="s">
        <v>107</v>
      </c>
      <c r="G63" s="9" t="s">
        <v>28</v>
      </c>
      <c r="H63" s="10" t="s">
        <v>108</v>
      </c>
      <c r="N63" s="9" t="s">
        <v>79</v>
      </c>
      <c r="O63" s="10" t="s">
        <v>109</v>
      </c>
      <c r="U63" s="10"/>
    </row>
    <row r="64" spans="1:21" ht="12.75">
      <c r="A64" s="9" t="s">
        <v>16</v>
      </c>
      <c r="B64" s="10" t="s">
        <v>110</v>
      </c>
      <c r="G64" s="9" t="s">
        <v>29</v>
      </c>
      <c r="H64" s="10" t="s">
        <v>111</v>
      </c>
      <c r="N64" s="9" t="s">
        <v>80</v>
      </c>
      <c r="O64" s="10" t="s">
        <v>112</v>
      </c>
      <c r="T64" s="9"/>
      <c r="U64" s="10"/>
    </row>
    <row r="65" spans="1:21" ht="12.75">
      <c r="A65" s="9" t="s">
        <v>17</v>
      </c>
      <c r="B65" s="10" t="s">
        <v>113</v>
      </c>
      <c r="G65" s="9" t="s">
        <v>30</v>
      </c>
      <c r="H65" s="10" t="s">
        <v>114</v>
      </c>
      <c r="N65" s="9" t="s">
        <v>81</v>
      </c>
      <c r="O65" s="10" t="s">
        <v>115</v>
      </c>
      <c r="T65" s="9"/>
      <c r="U65" s="10"/>
    </row>
    <row r="66" spans="1:21" ht="12.75">
      <c r="A66" s="9" t="s">
        <v>18</v>
      </c>
      <c r="B66" s="10" t="s">
        <v>116</v>
      </c>
      <c r="G66" s="9" t="s">
        <v>31</v>
      </c>
      <c r="H66" s="10" t="s">
        <v>117</v>
      </c>
      <c r="N66" s="9" t="s">
        <v>82</v>
      </c>
      <c r="O66" s="10" t="s">
        <v>118</v>
      </c>
      <c r="T66" s="9"/>
      <c r="U66" s="10"/>
    </row>
    <row r="67" spans="1:15" ht="12.75">
      <c r="A67" s="9" t="s">
        <v>19</v>
      </c>
      <c r="B67" s="10" t="s">
        <v>119</v>
      </c>
      <c r="N67" s="9" t="s">
        <v>83</v>
      </c>
      <c r="O67" s="10" t="s">
        <v>120</v>
      </c>
    </row>
    <row r="68" spans="1:15" ht="12.75">
      <c r="A68" s="9" t="s">
        <v>20</v>
      </c>
      <c r="B68" s="10" t="s">
        <v>121</v>
      </c>
      <c r="N68" s="9" t="s">
        <v>84</v>
      </c>
      <c r="O68" s="10" t="s">
        <v>122</v>
      </c>
    </row>
    <row r="69" spans="1:15" ht="12.75">
      <c r="A69" s="9" t="s">
        <v>21</v>
      </c>
      <c r="B69" s="10" t="s">
        <v>123</v>
      </c>
      <c r="N69" s="9" t="s">
        <v>85</v>
      </c>
      <c r="O69" s="10" t="s">
        <v>124</v>
      </c>
    </row>
    <row r="70" spans="1:2" ht="12.75">
      <c r="A70" s="9" t="s">
        <v>22</v>
      </c>
      <c r="B70" s="10" t="s">
        <v>125</v>
      </c>
    </row>
    <row r="71" spans="14:15" ht="12.75">
      <c r="N71" s="2"/>
      <c r="O71" s="2"/>
    </row>
    <row r="73" spans="1:7" ht="12.75">
      <c r="A73" s="7" t="s">
        <v>126</v>
      </c>
      <c r="B73" s="5"/>
      <c r="C73" s="8"/>
      <c r="D73" s="8"/>
      <c r="E73" s="8"/>
      <c r="F73" s="8"/>
      <c r="G73" s="8"/>
    </row>
    <row r="74" spans="1:2" ht="12.75">
      <c r="A74" s="2" t="s">
        <v>127</v>
      </c>
      <c r="B74" s="2" t="s">
        <v>128</v>
      </c>
    </row>
    <row r="75" spans="1:2" ht="12.75">
      <c r="A75" s="2" t="s">
        <v>129</v>
      </c>
      <c r="B75" s="2" t="s">
        <v>130</v>
      </c>
    </row>
    <row r="76" spans="1:2" ht="12.75">
      <c r="A76" s="2" t="s">
        <v>131</v>
      </c>
      <c r="B76" s="2" t="s">
        <v>132</v>
      </c>
    </row>
    <row r="77" spans="1:2" ht="12.75">
      <c r="A77" s="2" t="s">
        <v>133</v>
      </c>
      <c r="B77" s="2" t="s">
        <v>134</v>
      </c>
    </row>
    <row r="79" spans="1:7" ht="12.75">
      <c r="A79" s="7" t="s">
        <v>135</v>
      </c>
      <c r="B79" s="5"/>
      <c r="C79" s="8"/>
      <c r="D79" s="8"/>
      <c r="E79" s="8"/>
      <c r="F79" s="8"/>
      <c r="G79" s="8"/>
    </row>
    <row r="80" spans="1:2" ht="12.75">
      <c r="A80" s="2" t="s">
        <v>136</v>
      </c>
      <c r="B80" s="2" t="s">
        <v>137</v>
      </c>
    </row>
    <row r="81" spans="1:2" ht="12.75">
      <c r="A81" s="2" t="s">
        <v>138</v>
      </c>
      <c r="B81" s="2" t="s">
        <v>137</v>
      </c>
    </row>
    <row r="82" spans="1:2" ht="12.75">
      <c r="A82" s="2" t="s">
        <v>139</v>
      </c>
      <c r="B82" s="1" t="s">
        <v>137</v>
      </c>
    </row>
    <row r="84" spans="1:7" ht="12.75">
      <c r="A84" s="7" t="s">
        <v>140</v>
      </c>
      <c r="B84" s="5"/>
      <c r="C84" s="8"/>
      <c r="D84" s="8"/>
      <c r="E84" s="8"/>
      <c r="F84" s="8"/>
      <c r="G84" s="8"/>
    </row>
    <row r="85" spans="1:2" ht="12.75">
      <c r="A85" s="2" t="s">
        <v>141</v>
      </c>
      <c r="B85" s="2" t="s">
        <v>142</v>
      </c>
    </row>
    <row r="86" spans="1:2" ht="12.75">
      <c r="A86" s="2" t="s">
        <v>143</v>
      </c>
      <c r="B86" s="2" t="s">
        <v>144</v>
      </c>
    </row>
    <row r="88" spans="1:7" ht="12.75">
      <c r="A88" s="7" t="s">
        <v>145</v>
      </c>
      <c r="B88" s="5"/>
      <c r="C88" s="8"/>
      <c r="D88" s="8"/>
      <c r="E88" s="8"/>
      <c r="F88" s="8"/>
      <c r="G88" s="8"/>
    </row>
    <row r="89" spans="1:2" ht="12.75">
      <c r="A89" s="2" t="s">
        <v>141</v>
      </c>
      <c r="B89" s="2" t="s">
        <v>146</v>
      </c>
    </row>
    <row r="91" spans="1:2" ht="12.75">
      <c r="A91" s="7" t="s">
        <v>147</v>
      </c>
      <c r="B91" s="5"/>
    </row>
    <row r="92" spans="1:2" ht="12.75">
      <c r="A92" s="2" t="s">
        <v>136</v>
      </c>
      <c r="B92" s="2" t="s">
        <v>148</v>
      </c>
    </row>
    <row r="93" spans="1:2" ht="12.75">
      <c r="A93" s="2" t="s">
        <v>149</v>
      </c>
      <c r="B93" s="2" t="s">
        <v>150</v>
      </c>
    </row>
    <row r="95" spans="1:5" ht="12.75">
      <c r="A95" s="11" t="s">
        <v>151</v>
      </c>
      <c r="B95" s="8"/>
      <c r="C95" s="8"/>
      <c r="D95" s="8"/>
      <c r="E95" s="5"/>
    </row>
    <row r="96" spans="1:2" ht="12.75">
      <c r="A96" s="10" t="s">
        <v>152</v>
      </c>
      <c r="B96" s="4"/>
    </row>
    <row r="97" spans="1:2" ht="12.75">
      <c r="A97" s="10" t="s">
        <v>153</v>
      </c>
      <c r="B97" s="4"/>
    </row>
    <row r="98" spans="1:2" ht="12.75">
      <c r="A98" s="10" t="s">
        <v>154</v>
      </c>
      <c r="B98" s="4"/>
    </row>
    <row r="99" spans="1:2" ht="12.75">
      <c r="A99" s="10" t="s">
        <v>155</v>
      </c>
      <c r="B99" s="4"/>
    </row>
    <row r="101" spans="1:2" ht="12.75">
      <c r="A101" s="7" t="s">
        <v>156</v>
      </c>
      <c r="B101" s="5"/>
    </row>
    <row r="102" spans="1:2" ht="12.75">
      <c r="A102" s="2" t="s">
        <v>157</v>
      </c>
      <c r="B102" s="2" t="s">
        <v>158</v>
      </c>
    </row>
    <row r="103" spans="1:2" ht="12.75">
      <c r="A103" s="2" t="s">
        <v>159</v>
      </c>
      <c r="B103" s="2" t="s">
        <v>160</v>
      </c>
    </row>
    <row r="104" spans="1:2" ht="12.75">
      <c r="A104" s="2" t="s">
        <v>161</v>
      </c>
      <c r="B104" s="2" t="s">
        <v>162</v>
      </c>
    </row>
    <row r="106" spans="1:2" ht="12.75">
      <c r="A106" s="7" t="s">
        <v>163</v>
      </c>
      <c r="B106" s="5"/>
    </row>
    <row r="107" spans="1:2" ht="12.75">
      <c r="A107" s="2" t="s">
        <v>164</v>
      </c>
      <c r="B107" s="2" t="s">
        <v>165</v>
      </c>
    </row>
    <row r="108" spans="1:2" ht="12.75">
      <c r="A108" s="2" t="s">
        <v>157</v>
      </c>
      <c r="B108" s="2" t="s">
        <v>166</v>
      </c>
    </row>
    <row r="109" spans="1:2" ht="12.75">
      <c r="A109" s="2" t="s">
        <v>161</v>
      </c>
      <c r="B109" s="2" t="s">
        <v>167</v>
      </c>
    </row>
    <row r="113" spans="1:25" ht="12.75">
      <c r="A113" s="37"/>
      <c r="B113" s="38"/>
      <c r="C113" s="39"/>
      <c r="D113" s="39"/>
      <c r="E113" s="39"/>
      <c r="F113" s="39"/>
      <c r="G113" s="39"/>
      <c r="H113" s="40" t="s">
        <v>169</v>
      </c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8"/>
    </row>
    <row r="114" spans="1:24" ht="12.75">
      <c r="A114" s="19" t="s">
        <v>170</v>
      </c>
      <c r="B114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 ht="12.75">
      <c r="A115" t="s">
        <v>2</v>
      </c>
      <c r="B115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 ht="13.5" thickBot="1">
      <c r="A116"/>
      <c r="B116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ht="13.5" thickBot="1">
      <c r="A117"/>
      <c r="B117"/>
      <c r="C117" s="21"/>
      <c r="D117" s="22"/>
      <c r="E117" s="23"/>
      <c r="F117" s="22"/>
      <c r="G117" s="24" t="s">
        <v>171</v>
      </c>
      <c r="H117" s="25">
        <f>SUM(M117:M118)</f>
        <v>548</v>
      </c>
      <c r="I117" s="20"/>
      <c r="J117"/>
      <c r="K117"/>
      <c r="L117" s="26" t="s">
        <v>3</v>
      </c>
      <c r="M117" s="20">
        <f>+Y148</f>
        <v>415</v>
      </c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 ht="13.5" thickBot="1">
      <c r="A118"/>
      <c r="B118"/>
      <c r="C118" s="21"/>
      <c r="D118" s="22"/>
      <c r="E118" s="27"/>
      <c r="F118" s="27"/>
      <c r="G118" s="24" t="s">
        <v>4</v>
      </c>
      <c r="H118" s="28">
        <f>+H117/24</f>
        <v>22.833333333333332</v>
      </c>
      <c r="I118" s="20"/>
      <c r="J118"/>
      <c r="K118"/>
      <c r="L118" s="26" t="s">
        <v>5</v>
      </c>
      <c r="M118" s="20">
        <f>+N152</f>
        <v>133</v>
      </c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 ht="12.75">
      <c r="A119"/>
      <c r="B119"/>
      <c r="C119" s="20"/>
      <c r="D119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 ht="12.75">
      <c r="A120"/>
      <c r="B1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 ht="12.75">
      <c r="A121" s="19" t="s">
        <v>6</v>
      </c>
      <c r="B121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 ht="12.75">
      <c r="A122"/>
      <c r="B122" s="26" t="s">
        <v>7</v>
      </c>
      <c r="C122" s="20">
        <v>1</v>
      </c>
      <c r="D122" s="20">
        <v>2</v>
      </c>
      <c r="E122" s="20">
        <v>4</v>
      </c>
      <c r="F122" s="20">
        <v>5</v>
      </c>
      <c r="G122" s="20">
        <v>7</v>
      </c>
      <c r="H122" s="20">
        <v>10</v>
      </c>
      <c r="I122" s="20">
        <v>10</v>
      </c>
      <c r="J122" s="20">
        <v>15</v>
      </c>
      <c r="K122" s="20">
        <v>20</v>
      </c>
      <c r="L122" s="20">
        <v>25</v>
      </c>
      <c r="M122" s="20">
        <v>25</v>
      </c>
      <c r="N122" s="20">
        <v>20</v>
      </c>
      <c r="O122" s="20">
        <v>30</v>
      </c>
      <c r="P122" s="20">
        <v>3</v>
      </c>
      <c r="Q122" s="20">
        <v>5</v>
      </c>
      <c r="R122" s="20">
        <v>10</v>
      </c>
      <c r="S122" s="20">
        <v>5</v>
      </c>
      <c r="T122" s="20">
        <v>6</v>
      </c>
      <c r="U122" s="20">
        <v>8</v>
      </c>
      <c r="V122" s="20">
        <v>11</v>
      </c>
      <c r="W122" s="20">
        <v>2</v>
      </c>
      <c r="X122" s="20">
        <v>1</v>
      </c>
    </row>
    <row r="123" spans="1:25" ht="12.75">
      <c r="A123" s="29" t="s">
        <v>8</v>
      </c>
      <c r="B123" s="30" t="s">
        <v>9</v>
      </c>
      <c r="C123" s="30" t="s">
        <v>10</v>
      </c>
      <c r="D123" s="30" t="s">
        <v>11</v>
      </c>
      <c r="E123" s="30" t="s">
        <v>12</v>
      </c>
      <c r="F123" s="30" t="s">
        <v>13</v>
      </c>
      <c r="G123" s="30" t="s">
        <v>14</v>
      </c>
      <c r="H123" s="30" t="s">
        <v>15</v>
      </c>
      <c r="I123" s="30" t="s">
        <v>16</v>
      </c>
      <c r="J123" s="30" t="s">
        <v>17</v>
      </c>
      <c r="K123" s="30" t="s">
        <v>18</v>
      </c>
      <c r="L123" s="30" t="s">
        <v>19</v>
      </c>
      <c r="M123" s="30" t="s">
        <v>20</v>
      </c>
      <c r="N123" s="30" t="s">
        <v>21</v>
      </c>
      <c r="O123" s="30" t="s">
        <v>22</v>
      </c>
      <c r="P123" s="30" t="s">
        <v>23</v>
      </c>
      <c r="Q123" s="30" t="s">
        <v>24</v>
      </c>
      <c r="R123" s="30" t="s">
        <v>25</v>
      </c>
      <c r="S123" s="30" t="s">
        <v>26</v>
      </c>
      <c r="T123" s="30" t="s">
        <v>27</v>
      </c>
      <c r="U123" s="30" t="s">
        <v>28</v>
      </c>
      <c r="V123" s="30" t="s">
        <v>29</v>
      </c>
      <c r="W123" s="30" t="s">
        <v>30</v>
      </c>
      <c r="X123" s="30" t="s">
        <v>31</v>
      </c>
      <c r="Y123" s="30" t="s">
        <v>32</v>
      </c>
    </row>
    <row r="124" spans="1:25" ht="12.75">
      <c r="A124" t="s">
        <v>172</v>
      </c>
      <c r="B124" s="31" t="s">
        <v>46</v>
      </c>
      <c r="C124" s="20">
        <v>4</v>
      </c>
      <c r="D124" s="20">
        <v>1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>
        <v>6</v>
      </c>
    </row>
    <row r="125" spans="1:25" ht="12.75">
      <c r="A125" t="s">
        <v>173</v>
      </c>
      <c r="B125" s="31" t="s">
        <v>34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>
        <v>0</v>
      </c>
    </row>
    <row r="126" spans="1:25" ht="12.75">
      <c r="A126" t="s">
        <v>174</v>
      </c>
      <c r="B126" s="31" t="s">
        <v>44</v>
      </c>
      <c r="C126" s="20">
        <v>4</v>
      </c>
      <c r="D126" s="20">
        <v>3</v>
      </c>
      <c r="E126" s="20">
        <v>1</v>
      </c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>
        <v>1</v>
      </c>
      <c r="Q126" s="20">
        <v>1</v>
      </c>
      <c r="R126" s="20"/>
      <c r="S126" s="20"/>
      <c r="T126" s="20"/>
      <c r="U126" s="20"/>
      <c r="V126" s="20"/>
      <c r="W126" s="20"/>
      <c r="X126" s="20">
        <v>7</v>
      </c>
      <c r="Y126">
        <v>29</v>
      </c>
    </row>
    <row r="127" spans="1:25" ht="12.75">
      <c r="A127" t="s">
        <v>175</v>
      </c>
      <c r="B127" s="31" t="s">
        <v>34</v>
      </c>
      <c r="C127" s="20">
        <v>2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>
        <v>2</v>
      </c>
    </row>
    <row r="128" spans="1:25" ht="12.75">
      <c r="A128" t="s">
        <v>176</v>
      </c>
      <c r="B128" s="31" t="s">
        <v>62</v>
      </c>
      <c r="C128" s="20">
        <v>3</v>
      </c>
      <c r="D128" s="20">
        <v>3</v>
      </c>
      <c r="E128" s="20">
        <v>6</v>
      </c>
      <c r="F128" s="20">
        <v>1</v>
      </c>
      <c r="G128" s="20">
        <v>1</v>
      </c>
      <c r="H128" s="20">
        <v>4</v>
      </c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>
        <v>1</v>
      </c>
      <c r="T128" s="20"/>
      <c r="U128" s="20"/>
      <c r="V128" s="20"/>
      <c r="W128" s="20"/>
      <c r="X128" s="20"/>
      <c r="Y128">
        <v>90</v>
      </c>
    </row>
    <row r="129" spans="1:25" ht="12.75">
      <c r="A129" t="s">
        <v>177</v>
      </c>
      <c r="B129" s="31" t="s">
        <v>178</v>
      </c>
      <c r="C129" s="20">
        <v>4</v>
      </c>
      <c r="D129" s="20">
        <v>3</v>
      </c>
      <c r="E129" s="20">
        <v>3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>
        <v>1</v>
      </c>
      <c r="Q129" s="20">
        <v>2</v>
      </c>
      <c r="R129" s="20"/>
      <c r="S129" s="20">
        <v>1</v>
      </c>
      <c r="T129" s="20"/>
      <c r="U129" s="20"/>
      <c r="V129" s="20"/>
      <c r="W129" s="20"/>
      <c r="X129" s="20">
        <v>9</v>
      </c>
      <c r="Y129">
        <v>49</v>
      </c>
    </row>
    <row r="130" spans="1:25" ht="12.75">
      <c r="A130" t="s">
        <v>179</v>
      </c>
      <c r="B130" s="31" t="s">
        <v>36</v>
      </c>
      <c r="C130" s="20">
        <v>4</v>
      </c>
      <c r="D130" s="20">
        <v>3</v>
      </c>
      <c r="E130" s="20">
        <v>5</v>
      </c>
      <c r="F130" s="20">
        <v>2</v>
      </c>
      <c r="G130" s="20">
        <v>1</v>
      </c>
      <c r="H130" s="20">
        <v>2</v>
      </c>
      <c r="I130" s="20"/>
      <c r="J130" s="20"/>
      <c r="K130" s="20"/>
      <c r="L130" s="20"/>
      <c r="M130" s="20"/>
      <c r="N130" s="20"/>
      <c r="O130" s="20"/>
      <c r="P130" s="20">
        <v>3</v>
      </c>
      <c r="Q130" s="20"/>
      <c r="R130" s="20"/>
      <c r="S130" s="20">
        <v>1</v>
      </c>
      <c r="T130" s="20"/>
      <c r="U130" s="20"/>
      <c r="V130" s="20"/>
      <c r="W130" s="20"/>
      <c r="X130" s="20">
        <v>8</v>
      </c>
      <c r="Y130">
        <v>89</v>
      </c>
    </row>
    <row r="131" spans="1:25" ht="12.75">
      <c r="A131" t="s">
        <v>180</v>
      </c>
      <c r="B131" s="31" t="s">
        <v>181</v>
      </c>
      <c r="C131" s="20">
        <v>2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>
        <v>2</v>
      </c>
    </row>
    <row r="132" spans="1:25" ht="12.75">
      <c r="A132" t="s">
        <v>182</v>
      </c>
      <c r="B132" s="31" t="s">
        <v>183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>
        <v>0</v>
      </c>
    </row>
    <row r="133" spans="1:25" ht="12.75">
      <c r="A133" t="s">
        <v>184</v>
      </c>
      <c r="B133" s="31" t="s">
        <v>42</v>
      </c>
      <c r="C133" s="20">
        <v>4</v>
      </c>
      <c r="D133" s="20">
        <v>2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>
        <v>8</v>
      </c>
    </row>
    <row r="134" spans="1:25" ht="12.75">
      <c r="A134" t="s">
        <v>185</v>
      </c>
      <c r="B134" s="31" t="s">
        <v>186</v>
      </c>
      <c r="C134" s="20">
        <v>3</v>
      </c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>
        <v>3</v>
      </c>
    </row>
    <row r="135" spans="1:25" ht="12.75">
      <c r="A135" t="s">
        <v>187</v>
      </c>
      <c r="B135" s="31" t="s">
        <v>65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>
        <v>0</v>
      </c>
    </row>
    <row r="136" spans="1:25" ht="12.75">
      <c r="A136" t="s">
        <v>188</v>
      </c>
      <c r="B136" s="31" t="s">
        <v>65</v>
      </c>
      <c r="C136" s="20">
        <v>1</v>
      </c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>
        <v>1</v>
      </c>
    </row>
    <row r="137" spans="1:25" ht="12.75">
      <c r="A137" t="s">
        <v>189</v>
      </c>
      <c r="B137" s="31" t="s">
        <v>42</v>
      </c>
      <c r="C137" s="20">
        <v>4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>
        <v>4</v>
      </c>
    </row>
    <row r="138" spans="1:25" ht="12.75">
      <c r="A138" t="s">
        <v>190</v>
      </c>
      <c r="B138" s="31" t="s">
        <v>181</v>
      </c>
      <c r="C138" s="20">
        <v>3</v>
      </c>
      <c r="D138" s="20">
        <v>1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>
        <v>5</v>
      </c>
    </row>
    <row r="139" spans="1:25" ht="12.75">
      <c r="A139" t="s">
        <v>191</v>
      </c>
      <c r="B139" s="31" t="s">
        <v>65</v>
      </c>
      <c r="C139" s="20">
        <v>4</v>
      </c>
      <c r="D139" s="20">
        <v>4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>
        <v>12</v>
      </c>
    </row>
    <row r="140" spans="1:25" ht="12.75">
      <c r="A140" t="s">
        <v>192</v>
      </c>
      <c r="B140" s="31" t="s">
        <v>44</v>
      </c>
      <c r="C140" s="20">
        <v>4</v>
      </c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>
        <v>4</v>
      </c>
    </row>
    <row r="141" spans="1:25" ht="12.75">
      <c r="A141" t="s">
        <v>193</v>
      </c>
      <c r="B141" s="31" t="s">
        <v>65</v>
      </c>
      <c r="C141" s="20">
        <v>4</v>
      </c>
      <c r="D141" s="20">
        <v>4</v>
      </c>
      <c r="E141" s="20"/>
      <c r="F141" s="20"/>
      <c r="G141" s="20"/>
      <c r="H141" s="20"/>
      <c r="I141" s="20"/>
      <c r="J141" s="20">
        <v>1</v>
      </c>
      <c r="K141" s="20"/>
      <c r="L141" s="20">
        <v>1</v>
      </c>
      <c r="M141" s="20">
        <v>1</v>
      </c>
      <c r="N141" s="20"/>
      <c r="O141" s="20"/>
      <c r="P141" s="20">
        <v>1</v>
      </c>
      <c r="Q141" s="20">
        <v>1</v>
      </c>
      <c r="R141" s="20"/>
      <c r="S141" s="20"/>
      <c r="T141" s="20"/>
      <c r="U141" s="20"/>
      <c r="V141" s="20"/>
      <c r="W141" s="20">
        <v>2</v>
      </c>
      <c r="X141" s="20">
        <v>4</v>
      </c>
      <c r="Y141">
        <v>93</v>
      </c>
    </row>
    <row r="142" spans="1:25" ht="12.75">
      <c r="A142" t="s">
        <v>194</v>
      </c>
      <c r="B142" s="31" t="s">
        <v>36</v>
      </c>
      <c r="C142" s="20">
        <v>3</v>
      </c>
      <c r="D142" s="20">
        <v>2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>
        <v>7</v>
      </c>
    </row>
    <row r="143" spans="1:25" ht="12.75">
      <c r="A143" t="s">
        <v>195</v>
      </c>
      <c r="B143" s="31" t="s">
        <v>40</v>
      </c>
      <c r="C143" s="20">
        <v>2</v>
      </c>
      <c r="D143" s="20">
        <v>1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>
        <v>4</v>
      </c>
    </row>
    <row r="144" spans="1:25" ht="12.75">
      <c r="A144" t="s">
        <v>196</v>
      </c>
      <c r="B144" s="31" t="s">
        <v>44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>
        <v>0</v>
      </c>
    </row>
    <row r="145" spans="1:25" ht="12.75">
      <c r="A145" t="s">
        <v>197</v>
      </c>
      <c r="B145" s="31" t="s">
        <v>34</v>
      </c>
      <c r="C145" s="20">
        <v>2</v>
      </c>
      <c r="D145" s="20">
        <v>1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>
        <v>4</v>
      </c>
    </row>
    <row r="146" spans="1:25" ht="12.75">
      <c r="A146" t="s">
        <v>198</v>
      </c>
      <c r="B146" s="31" t="s">
        <v>44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>
        <v>0</v>
      </c>
    </row>
    <row r="147" spans="1:25" ht="12.75">
      <c r="A147" s="32" t="s">
        <v>199</v>
      </c>
      <c r="B147" s="33" t="s">
        <v>183</v>
      </c>
      <c r="C147" s="34">
        <v>3</v>
      </c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2">
        <v>3</v>
      </c>
    </row>
    <row r="148" spans="1:25" ht="12.75">
      <c r="A148" s="19" t="s">
        <v>72</v>
      </c>
      <c r="B148" s="31"/>
      <c r="C148" s="20">
        <v>60</v>
      </c>
      <c r="D148" s="20">
        <v>28</v>
      </c>
      <c r="E148" s="20">
        <v>15</v>
      </c>
      <c r="F148" s="20">
        <v>3</v>
      </c>
      <c r="G148" s="20">
        <v>2</v>
      </c>
      <c r="H148" s="20">
        <v>6</v>
      </c>
      <c r="I148" s="20">
        <v>0</v>
      </c>
      <c r="J148" s="20">
        <v>1</v>
      </c>
      <c r="K148" s="20">
        <v>0</v>
      </c>
      <c r="L148" s="20">
        <v>1</v>
      </c>
      <c r="M148" s="20">
        <v>1</v>
      </c>
      <c r="N148" s="20">
        <v>0</v>
      </c>
      <c r="O148" s="20">
        <v>0</v>
      </c>
      <c r="P148" s="20">
        <v>6</v>
      </c>
      <c r="Q148" s="20">
        <v>4</v>
      </c>
      <c r="R148" s="20">
        <v>0</v>
      </c>
      <c r="S148" s="20">
        <v>3</v>
      </c>
      <c r="T148" s="20">
        <v>0</v>
      </c>
      <c r="U148" s="20">
        <v>0</v>
      </c>
      <c r="V148" s="20">
        <v>0</v>
      </c>
      <c r="W148" s="20">
        <v>2</v>
      </c>
      <c r="X148" s="20">
        <v>4</v>
      </c>
      <c r="Y148" s="19">
        <v>415</v>
      </c>
    </row>
    <row r="149" spans="1:25" ht="12.75">
      <c r="A149" s="19"/>
      <c r="B149" s="31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19"/>
    </row>
    <row r="150" spans="1:24" ht="12.75">
      <c r="A150" s="26" t="s">
        <v>7</v>
      </c>
      <c r="B150">
        <v>2</v>
      </c>
      <c r="C150" s="20">
        <v>2</v>
      </c>
      <c r="D150" s="20">
        <v>5</v>
      </c>
      <c r="E150" s="20">
        <v>5</v>
      </c>
      <c r="F150" s="20">
        <v>25</v>
      </c>
      <c r="G150" s="20">
        <v>10</v>
      </c>
      <c r="H150" s="20">
        <v>15</v>
      </c>
      <c r="I150" s="20">
        <v>15</v>
      </c>
      <c r="J150" s="20">
        <v>10</v>
      </c>
      <c r="K150" s="20">
        <v>25</v>
      </c>
      <c r="L150" s="20">
        <v>25</v>
      </c>
      <c r="M150" s="20">
        <v>50</v>
      </c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 ht="12.75">
      <c r="A151" s="29" t="s">
        <v>73</v>
      </c>
      <c r="B151" s="30" t="s">
        <v>74</v>
      </c>
      <c r="C151" s="30" t="s">
        <v>75</v>
      </c>
      <c r="D151" s="30" t="s">
        <v>76</v>
      </c>
      <c r="E151" s="30" t="s">
        <v>77</v>
      </c>
      <c r="F151" s="30" t="s">
        <v>78</v>
      </c>
      <c r="G151" s="30" t="s">
        <v>79</v>
      </c>
      <c r="H151" s="30" t="s">
        <v>80</v>
      </c>
      <c r="I151" s="30" t="s">
        <v>81</v>
      </c>
      <c r="J151" s="30" t="s">
        <v>82</v>
      </c>
      <c r="K151" s="30" t="s">
        <v>83</v>
      </c>
      <c r="L151" s="30" t="s">
        <v>84</v>
      </c>
      <c r="M151" s="30" t="s">
        <v>85</v>
      </c>
      <c r="N151" s="30" t="s">
        <v>86</v>
      </c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 ht="12.75">
      <c r="A152" t="s">
        <v>200</v>
      </c>
      <c r="B152" s="20">
        <v>24</v>
      </c>
      <c r="C152" s="20">
        <v>10</v>
      </c>
      <c r="D152">
        <v>1</v>
      </c>
      <c r="E152" s="20">
        <v>0</v>
      </c>
      <c r="F152" s="20">
        <v>0</v>
      </c>
      <c r="G152" s="20">
        <v>2</v>
      </c>
      <c r="H152" s="20">
        <v>0</v>
      </c>
      <c r="I152" s="20">
        <v>2</v>
      </c>
      <c r="J152" s="20">
        <v>1</v>
      </c>
      <c r="K152" s="20">
        <v>0</v>
      </c>
      <c r="L152" s="20">
        <v>0</v>
      </c>
      <c r="M152" s="20">
        <v>0</v>
      </c>
      <c r="N152" s="35">
        <v>133</v>
      </c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 ht="12.75">
      <c r="A153"/>
      <c r="B153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 ht="12.75">
      <c r="A154"/>
      <c r="B154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5" ht="12.75">
      <c r="A155" s="32"/>
      <c r="B155" s="32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2"/>
    </row>
    <row r="156" spans="1:25" ht="12.75">
      <c r="A156" s="15"/>
      <c r="B156" s="15"/>
      <c r="C156" s="16"/>
      <c r="D156" s="16"/>
      <c r="E156" s="16"/>
      <c r="F156" s="16"/>
      <c r="G156" s="16"/>
      <c r="H156" s="17" t="s">
        <v>201</v>
      </c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8"/>
    </row>
    <row r="157" spans="1:24" ht="12.75">
      <c r="A157" s="19" t="s">
        <v>202</v>
      </c>
      <c r="B157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 ht="12.75">
      <c r="A158" t="s">
        <v>203</v>
      </c>
      <c r="B158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 ht="13.5" thickBot="1">
      <c r="A159"/>
      <c r="B159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ht="13.5" thickBot="1">
      <c r="A160"/>
      <c r="B160"/>
      <c r="C160" s="21"/>
      <c r="D160" s="22"/>
      <c r="E160" s="23"/>
      <c r="F160" s="22"/>
      <c r="G160" s="24" t="s">
        <v>204</v>
      </c>
      <c r="H160" s="25">
        <f>SUM(M160:M161)</f>
        <v>483</v>
      </c>
      <c r="I160" s="20"/>
      <c r="J160"/>
      <c r="K160"/>
      <c r="L160" s="26" t="s">
        <v>3</v>
      </c>
      <c r="M160" s="20">
        <v>218</v>
      </c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 ht="13.5" thickBot="1">
      <c r="A161"/>
      <c r="B161"/>
      <c r="C161" s="21"/>
      <c r="D161" s="22"/>
      <c r="E161" s="27"/>
      <c r="F161" s="27"/>
      <c r="G161" s="24" t="s">
        <v>4</v>
      </c>
      <c r="H161" s="36">
        <v>21</v>
      </c>
      <c r="I161" s="20"/>
      <c r="J161"/>
      <c r="K161"/>
      <c r="L161" s="26" t="s">
        <v>5</v>
      </c>
      <c r="M161" s="20">
        <v>265</v>
      </c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 ht="12.75">
      <c r="A162"/>
      <c r="B162"/>
      <c r="C162" s="20"/>
      <c r="D16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 ht="12.75">
      <c r="A163"/>
      <c r="B163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 ht="12.75">
      <c r="A164" s="19" t="s">
        <v>6</v>
      </c>
      <c r="B164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 ht="12.75">
      <c r="A165"/>
      <c r="B165" t="s">
        <v>7</v>
      </c>
      <c r="C165" s="20">
        <v>1</v>
      </c>
      <c r="D165" s="20">
        <v>2</v>
      </c>
      <c r="E165" s="20">
        <v>4</v>
      </c>
      <c r="F165" s="20">
        <v>5</v>
      </c>
      <c r="G165" s="20">
        <v>7</v>
      </c>
      <c r="H165" s="20">
        <v>10</v>
      </c>
      <c r="I165" s="20">
        <v>10</v>
      </c>
      <c r="J165" s="20">
        <v>15</v>
      </c>
      <c r="K165" s="20">
        <v>20</v>
      </c>
      <c r="L165" s="20">
        <v>25</v>
      </c>
      <c r="M165" s="20">
        <v>25</v>
      </c>
      <c r="N165" s="20">
        <v>20</v>
      </c>
      <c r="O165" s="20">
        <v>30</v>
      </c>
      <c r="P165" s="20">
        <v>3</v>
      </c>
      <c r="Q165" s="20">
        <v>5</v>
      </c>
      <c r="R165" s="20">
        <v>10</v>
      </c>
      <c r="S165" s="20">
        <v>5</v>
      </c>
      <c r="T165" s="20">
        <v>6</v>
      </c>
      <c r="U165" s="20">
        <v>8</v>
      </c>
      <c r="V165" s="20">
        <v>11</v>
      </c>
      <c r="W165" s="20">
        <v>2</v>
      </c>
      <c r="X165" s="20">
        <v>1</v>
      </c>
    </row>
    <row r="166" spans="1:25" ht="12.75">
      <c r="A166" s="29" t="s">
        <v>8</v>
      </c>
      <c r="B166" s="29" t="s">
        <v>9</v>
      </c>
      <c r="C166" s="30" t="s">
        <v>10</v>
      </c>
      <c r="D166" s="30" t="s">
        <v>11</v>
      </c>
      <c r="E166" s="30" t="s">
        <v>12</v>
      </c>
      <c r="F166" s="30" t="s">
        <v>13</v>
      </c>
      <c r="G166" s="30" t="s">
        <v>14</v>
      </c>
      <c r="H166" s="30" t="s">
        <v>15</v>
      </c>
      <c r="I166" s="30" t="s">
        <v>16</v>
      </c>
      <c r="J166" s="30" t="s">
        <v>17</v>
      </c>
      <c r="K166" s="30" t="s">
        <v>18</v>
      </c>
      <c r="L166" s="30" t="s">
        <v>19</v>
      </c>
      <c r="M166" s="30" t="s">
        <v>20</v>
      </c>
      <c r="N166" s="30" t="s">
        <v>21</v>
      </c>
      <c r="O166" s="30" t="s">
        <v>22</v>
      </c>
      <c r="P166" s="30" t="s">
        <v>23</v>
      </c>
      <c r="Q166" s="30" t="s">
        <v>24</v>
      </c>
      <c r="R166" s="30" t="s">
        <v>25</v>
      </c>
      <c r="S166" s="30" t="s">
        <v>26</v>
      </c>
      <c r="T166" s="30" t="s">
        <v>27</v>
      </c>
      <c r="U166" s="30" t="s">
        <v>28</v>
      </c>
      <c r="V166" s="30" t="s">
        <v>29</v>
      </c>
      <c r="W166" s="30" t="s">
        <v>30</v>
      </c>
      <c r="X166" s="30" t="s">
        <v>31</v>
      </c>
      <c r="Y166" s="29" t="s">
        <v>32</v>
      </c>
    </row>
    <row r="167" spans="1:25" ht="12.75">
      <c r="A167" t="s">
        <v>205</v>
      </c>
      <c r="B167" t="s">
        <v>40</v>
      </c>
      <c r="C167" s="20">
        <v>3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>
        <v>3</v>
      </c>
    </row>
    <row r="168" spans="1:25" ht="12.75">
      <c r="A168" t="s">
        <v>206</v>
      </c>
      <c r="B168" t="s">
        <v>65</v>
      </c>
      <c r="C168" s="20">
        <v>3</v>
      </c>
      <c r="D168" s="20">
        <v>2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>
        <v>7</v>
      </c>
    </row>
    <row r="169" spans="1:25" ht="12.75">
      <c r="A169" t="s">
        <v>207</v>
      </c>
      <c r="B169" t="s">
        <v>34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>
        <v>0</v>
      </c>
    </row>
    <row r="170" spans="1:25" ht="12.75">
      <c r="A170" t="s">
        <v>208</v>
      </c>
      <c r="B170" t="s">
        <v>38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>
        <v>0</v>
      </c>
    </row>
    <row r="171" spans="1:25" ht="12.75">
      <c r="A171" t="s">
        <v>209</v>
      </c>
      <c r="B171" t="s">
        <v>44</v>
      </c>
      <c r="C171" s="20">
        <v>4</v>
      </c>
      <c r="D171" s="20">
        <v>3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>
        <v>1</v>
      </c>
      <c r="T171" s="20"/>
      <c r="U171" s="20"/>
      <c r="V171" s="20"/>
      <c r="W171" s="20"/>
      <c r="X171" s="20"/>
      <c r="Y171">
        <v>15</v>
      </c>
    </row>
    <row r="172" spans="1:25" ht="12.75">
      <c r="A172" t="s">
        <v>210</v>
      </c>
      <c r="B172" t="s">
        <v>65</v>
      </c>
      <c r="C172" s="20">
        <v>1</v>
      </c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>
        <v>1</v>
      </c>
    </row>
    <row r="173" spans="1:25" ht="12.75">
      <c r="A173" t="s">
        <v>211</v>
      </c>
      <c r="B173" t="s">
        <v>44</v>
      </c>
      <c r="C173" s="20">
        <v>4</v>
      </c>
      <c r="D173" s="20">
        <v>3</v>
      </c>
      <c r="E173" s="20">
        <v>2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>
        <v>1</v>
      </c>
      <c r="R173" s="20"/>
      <c r="S173" s="20"/>
      <c r="T173" s="20"/>
      <c r="U173" s="20"/>
      <c r="V173" s="20"/>
      <c r="W173" s="20"/>
      <c r="X173" s="20"/>
      <c r="Y173">
        <v>23</v>
      </c>
    </row>
    <row r="174" spans="1:25" ht="12.75">
      <c r="A174" t="s">
        <v>212</v>
      </c>
      <c r="B174" t="s">
        <v>62</v>
      </c>
      <c r="C174" s="20">
        <v>4</v>
      </c>
      <c r="D174" s="20">
        <v>2</v>
      </c>
      <c r="E174" s="20">
        <v>4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>
        <v>1</v>
      </c>
      <c r="Q174" s="20">
        <v>1</v>
      </c>
      <c r="R174" s="20">
        <v>1</v>
      </c>
      <c r="S174" s="20">
        <v>1</v>
      </c>
      <c r="T174" s="20"/>
      <c r="U174" s="20"/>
      <c r="V174" s="20"/>
      <c r="W174" s="20"/>
      <c r="X174" s="20">
        <v>10</v>
      </c>
      <c r="Y174">
        <v>57</v>
      </c>
    </row>
    <row r="175" spans="1:25" ht="12.75">
      <c r="A175" t="s">
        <v>213</v>
      </c>
      <c r="B175" t="s">
        <v>65</v>
      </c>
      <c r="C175" s="20">
        <v>3</v>
      </c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>
        <v>3</v>
      </c>
    </row>
    <row r="176" spans="1:25" ht="12.75">
      <c r="A176" t="s">
        <v>214</v>
      </c>
      <c r="B176" t="s">
        <v>38</v>
      </c>
      <c r="C176" s="20">
        <v>3</v>
      </c>
      <c r="D176" s="20">
        <v>1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>
        <v>5</v>
      </c>
    </row>
    <row r="177" spans="1:25" ht="12.75">
      <c r="A177" t="s">
        <v>215</v>
      </c>
      <c r="B177" t="s">
        <v>36</v>
      </c>
      <c r="C177" s="20">
        <v>3</v>
      </c>
      <c r="D177" s="20">
        <v>1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>
        <v>5</v>
      </c>
    </row>
    <row r="178" spans="1:25" ht="12.75">
      <c r="A178" t="s">
        <v>216</v>
      </c>
      <c r="B178" t="s">
        <v>62</v>
      </c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>
        <v>0</v>
      </c>
    </row>
    <row r="179" spans="1:25" ht="12.75">
      <c r="A179" t="s">
        <v>217</v>
      </c>
      <c r="B179" t="s">
        <v>42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>
        <v>0</v>
      </c>
    </row>
    <row r="180" spans="1:25" ht="12.75">
      <c r="A180" t="s">
        <v>218</v>
      </c>
      <c r="B180" t="s">
        <v>44</v>
      </c>
      <c r="C180" s="20">
        <v>4</v>
      </c>
      <c r="D180" s="20">
        <v>1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>
        <v>6</v>
      </c>
    </row>
    <row r="181" spans="1:25" ht="12.75">
      <c r="A181" t="s">
        <v>219</v>
      </c>
      <c r="B181" t="s">
        <v>65</v>
      </c>
      <c r="C181" s="20">
        <v>4</v>
      </c>
      <c r="D181" s="20">
        <v>4</v>
      </c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>
        <v>1</v>
      </c>
      <c r="R181" s="20"/>
      <c r="S181" s="20"/>
      <c r="T181" s="20"/>
      <c r="U181" s="20"/>
      <c r="V181" s="20"/>
      <c r="W181" s="20"/>
      <c r="X181" s="20"/>
      <c r="Y181">
        <v>17</v>
      </c>
    </row>
    <row r="182" spans="1:25" ht="12.75">
      <c r="A182" t="s">
        <v>220</v>
      </c>
      <c r="B182" t="s">
        <v>38</v>
      </c>
      <c r="C182" s="20">
        <v>4</v>
      </c>
      <c r="D182" s="20">
        <v>3</v>
      </c>
      <c r="E182" s="20"/>
      <c r="F182" s="20"/>
      <c r="G182" s="20"/>
      <c r="H182" s="20"/>
      <c r="I182" s="20">
        <v>1</v>
      </c>
      <c r="J182" s="20"/>
      <c r="K182" s="20"/>
      <c r="L182" s="20"/>
      <c r="M182" s="20"/>
      <c r="N182" s="20"/>
      <c r="O182" s="20"/>
      <c r="P182" s="20"/>
      <c r="Q182" s="20">
        <v>1</v>
      </c>
      <c r="R182" s="20"/>
      <c r="S182" s="20"/>
      <c r="T182" s="20"/>
      <c r="U182" s="20"/>
      <c r="V182" s="20"/>
      <c r="W182" s="20"/>
      <c r="X182" s="20">
        <v>8</v>
      </c>
      <c r="Y182">
        <v>33</v>
      </c>
    </row>
    <row r="183" spans="1:25" ht="12.75">
      <c r="A183" t="s">
        <v>221</v>
      </c>
      <c r="B183" t="s">
        <v>44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>
        <v>0</v>
      </c>
    </row>
    <row r="184" spans="1:25" ht="12.75">
      <c r="A184" t="s">
        <v>222</v>
      </c>
      <c r="B184" t="s">
        <v>181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>
        <v>0</v>
      </c>
    </row>
    <row r="185" spans="1:25" ht="12.75">
      <c r="A185" t="s">
        <v>223</v>
      </c>
      <c r="B185" t="s">
        <v>44</v>
      </c>
      <c r="C185" s="20">
        <v>2</v>
      </c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>
        <v>2</v>
      </c>
    </row>
    <row r="186" spans="1:25" ht="12.75">
      <c r="A186" t="s">
        <v>224</v>
      </c>
      <c r="B186" t="s">
        <v>183</v>
      </c>
      <c r="C186" s="20">
        <v>4</v>
      </c>
      <c r="D186" s="20">
        <v>3</v>
      </c>
      <c r="E186" s="20">
        <v>6</v>
      </c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>
        <v>1</v>
      </c>
      <c r="Q186" s="20"/>
      <c r="R186" s="20"/>
      <c r="S186" s="20"/>
      <c r="T186" s="20"/>
      <c r="U186" s="20"/>
      <c r="V186" s="20"/>
      <c r="W186" s="20"/>
      <c r="X186" s="20"/>
      <c r="Y186">
        <v>37</v>
      </c>
    </row>
    <row r="187" spans="1:25" ht="12.75">
      <c r="A187" t="s">
        <v>225</v>
      </c>
      <c r="B187" t="s">
        <v>36</v>
      </c>
      <c r="C187" s="20">
        <v>2</v>
      </c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>
        <v>2</v>
      </c>
    </row>
    <row r="188" spans="1:25" ht="12.75">
      <c r="A188" t="s">
        <v>226</v>
      </c>
      <c r="B188" t="s">
        <v>42</v>
      </c>
      <c r="C188" s="20">
        <v>2</v>
      </c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>
        <v>2</v>
      </c>
    </row>
    <row r="189" spans="1:25" ht="12.75">
      <c r="A189" s="32" t="s">
        <v>227</v>
      </c>
      <c r="B189" s="32" t="s">
        <v>62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2">
        <v>0</v>
      </c>
    </row>
    <row r="190" spans="1:25" ht="12.75">
      <c r="A190" s="19" t="s">
        <v>72</v>
      </c>
      <c r="B190"/>
      <c r="C190" s="20">
        <v>50</v>
      </c>
      <c r="D190" s="20">
        <v>23</v>
      </c>
      <c r="E190" s="20">
        <v>12</v>
      </c>
      <c r="F190" s="20">
        <v>0</v>
      </c>
      <c r="G190" s="20">
        <v>0</v>
      </c>
      <c r="H190" s="20">
        <v>0</v>
      </c>
      <c r="I190" s="20">
        <v>1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2</v>
      </c>
      <c r="Q190" s="20">
        <v>4</v>
      </c>
      <c r="R190" s="20">
        <v>1</v>
      </c>
      <c r="S190" s="20">
        <v>2</v>
      </c>
      <c r="T190" s="20">
        <v>0</v>
      </c>
      <c r="U190" s="20">
        <v>0</v>
      </c>
      <c r="V190" s="20">
        <v>0</v>
      </c>
      <c r="W190" s="20">
        <v>0</v>
      </c>
      <c r="X190" s="20">
        <v>2</v>
      </c>
      <c r="Y190" s="19">
        <v>218</v>
      </c>
    </row>
    <row r="191" spans="1:24" ht="12.75">
      <c r="A191"/>
      <c r="B191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 ht="12.75">
      <c r="A192" t="s">
        <v>7</v>
      </c>
      <c r="B192">
        <v>2</v>
      </c>
      <c r="C192" s="20">
        <v>2</v>
      </c>
      <c r="D192" s="20">
        <v>5</v>
      </c>
      <c r="E192" s="20">
        <v>5</v>
      </c>
      <c r="F192" s="20">
        <v>25</v>
      </c>
      <c r="G192" s="20">
        <v>10</v>
      </c>
      <c r="H192" s="20">
        <v>15</v>
      </c>
      <c r="I192" s="20">
        <v>15</v>
      </c>
      <c r="J192" s="20">
        <v>10</v>
      </c>
      <c r="K192" s="20">
        <v>25</v>
      </c>
      <c r="L192" s="20">
        <v>25</v>
      </c>
      <c r="M192" s="20">
        <v>50</v>
      </c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 ht="12.75">
      <c r="A193" s="29" t="s">
        <v>73</v>
      </c>
      <c r="B193" s="29" t="s">
        <v>74</v>
      </c>
      <c r="C193" s="30" t="s">
        <v>75</v>
      </c>
      <c r="D193" s="30" t="s">
        <v>76</v>
      </c>
      <c r="E193" s="30" t="s">
        <v>77</v>
      </c>
      <c r="F193" s="30" t="s">
        <v>78</v>
      </c>
      <c r="G193" s="30" t="s">
        <v>79</v>
      </c>
      <c r="H193" s="30" t="s">
        <v>80</v>
      </c>
      <c r="I193" s="30" t="s">
        <v>81</v>
      </c>
      <c r="J193" s="30" t="s">
        <v>82</v>
      </c>
      <c r="K193" s="30" t="s">
        <v>83</v>
      </c>
      <c r="L193" s="30" t="s">
        <v>84</v>
      </c>
      <c r="M193" s="30" t="s">
        <v>85</v>
      </c>
      <c r="N193" s="30" t="s">
        <v>86</v>
      </c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 ht="12.75">
      <c r="A194" t="s">
        <v>228</v>
      </c>
      <c r="B194">
        <v>29</v>
      </c>
      <c r="C194" s="20">
        <v>16</v>
      </c>
      <c r="D194" s="20">
        <v>2</v>
      </c>
      <c r="E194" s="20">
        <v>1</v>
      </c>
      <c r="F194" s="20">
        <v>1</v>
      </c>
      <c r="G194" s="20">
        <v>3</v>
      </c>
      <c r="H194" s="20">
        <v>1</v>
      </c>
      <c r="I194" s="20">
        <v>2</v>
      </c>
      <c r="J194" s="20">
        <v>1</v>
      </c>
      <c r="K194" s="20">
        <v>1</v>
      </c>
      <c r="L194" s="20">
        <v>1</v>
      </c>
      <c r="M194" s="20">
        <v>0</v>
      </c>
      <c r="N194" s="35">
        <v>265</v>
      </c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 ht="12.75">
      <c r="A195"/>
      <c r="B195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ht="12.75">
      <c r="A196"/>
      <c r="B196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5" ht="12.75">
      <c r="A197" s="37"/>
      <c r="B197" s="38"/>
      <c r="C197" s="39"/>
      <c r="D197" s="39"/>
      <c r="E197" s="39"/>
      <c r="F197" s="39"/>
      <c r="G197" s="39"/>
      <c r="H197" s="40" t="s">
        <v>229</v>
      </c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18"/>
    </row>
    <row r="198" spans="1:24" ht="12.75">
      <c r="A198" s="19" t="s">
        <v>230</v>
      </c>
      <c r="B198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 ht="12.75">
      <c r="A199" t="s">
        <v>231</v>
      </c>
      <c r="B19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 ht="13.5" thickBot="1">
      <c r="A200"/>
      <c r="B20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ht="12.75">
      <c r="A201"/>
      <c r="B201"/>
      <c r="C201" s="41"/>
      <c r="D201" s="42"/>
      <c r="E201" s="42"/>
      <c r="F201" s="42"/>
      <c r="G201" s="43" t="s">
        <v>232</v>
      </c>
      <c r="H201" s="44">
        <v>563</v>
      </c>
      <c r="I201" s="20"/>
      <c r="J201" s="20"/>
      <c r="K201" s="20"/>
      <c r="L201" s="26" t="s">
        <v>3</v>
      </c>
      <c r="M201" s="20">
        <v>202</v>
      </c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 ht="13.5" thickBot="1">
      <c r="A202"/>
      <c r="B202"/>
      <c r="C202" s="45"/>
      <c r="D202" s="46"/>
      <c r="E202" s="46"/>
      <c r="F202" s="46"/>
      <c r="G202" s="47" t="s">
        <v>4</v>
      </c>
      <c r="H202" s="48">
        <v>26.80952380952381</v>
      </c>
      <c r="I202" s="20"/>
      <c r="J202" s="20"/>
      <c r="K202" s="20"/>
      <c r="L202" s="26" t="s">
        <v>5</v>
      </c>
      <c r="M202" s="20">
        <v>361</v>
      </c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 ht="12.75">
      <c r="A203"/>
      <c r="B203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 ht="12.75">
      <c r="A204"/>
      <c r="B204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 ht="12.75">
      <c r="A205" s="19" t="s">
        <v>6</v>
      </c>
      <c r="B205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5" ht="12.75">
      <c r="A206" s="19"/>
      <c r="B206" s="49" t="s">
        <v>7</v>
      </c>
      <c r="C206" s="20">
        <v>1</v>
      </c>
      <c r="D206" s="20">
        <v>2</v>
      </c>
      <c r="E206" s="20">
        <v>4</v>
      </c>
      <c r="F206" s="20">
        <v>5</v>
      </c>
      <c r="G206" s="20">
        <v>7</v>
      </c>
      <c r="H206" s="20">
        <v>10</v>
      </c>
      <c r="I206" s="20">
        <v>10</v>
      </c>
      <c r="J206" s="20">
        <v>15</v>
      </c>
      <c r="K206" s="20">
        <v>20</v>
      </c>
      <c r="L206" s="20">
        <v>25</v>
      </c>
      <c r="M206" s="20">
        <v>25</v>
      </c>
      <c r="N206" s="20">
        <v>20</v>
      </c>
      <c r="O206" s="20">
        <v>30</v>
      </c>
      <c r="P206" s="20">
        <v>3</v>
      </c>
      <c r="Q206" s="20">
        <v>5</v>
      </c>
      <c r="R206" s="20">
        <v>10</v>
      </c>
      <c r="S206" s="20">
        <v>5</v>
      </c>
      <c r="T206" s="20">
        <v>6</v>
      </c>
      <c r="U206" s="20">
        <v>8</v>
      </c>
      <c r="V206" s="20">
        <v>11</v>
      </c>
      <c r="W206" s="20">
        <v>2</v>
      </c>
      <c r="X206" s="20">
        <v>1</v>
      </c>
      <c r="Y206" s="19"/>
    </row>
    <row r="207" spans="1:25" ht="12.75">
      <c r="A207" s="29" t="s">
        <v>8</v>
      </c>
      <c r="B207" s="29" t="s">
        <v>9</v>
      </c>
      <c r="C207" s="30" t="s">
        <v>10</v>
      </c>
      <c r="D207" s="30" t="s">
        <v>11</v>
      </c>
      <c r="E207" s="30" t="s">
        <v>12</v>
      </c>
      <c r="F207" s="30" t="s">
        <v>13</v>
      </c>
      <c r="G207" s="30" t="s">
        <v>14</v>
      </c>
      <c r="H207" s="30" t="s">
        <v>15</v>
      </c>
      <c r="I207" s="30" t="s">
        <v>16</v>
      </c>
      <c r="J207" s="30" t="s">
        <v>17</v>
      </c>
      <c r="K207" s="30" t="s">
        <v>18</v>
      </c>
      <c r="L207" s="30" t="s">
        <v>19</v>
      </c>
      <c r="M207" s="30" t="s">
        <v>20</v>
      </c>
      <c r="N207" s="30" t="s">
        <v>21</v>
      </c>
      <c r="O207" s="30" t="s">
        <v>22</v>
      </c>
      <c r="P207" s="30" t="s">
        <v>23</v>
      </c>
      <c r="Q207" s="30" t="s">
        <v>24</v>
      </c>
      <c r="R207" s="30" t="s">
        <v>25</v>
      </c>
      <c r="S207" s="30" t="s">
        <v>26</v>
      </c>
      <c r="T207" s="30" t="s">
        <v>27</v>
      </c>
      <c r="U207" s="30" t="s">
        <v>28</v>
      </c>
      <c r="V207" s="30" t="s">
        <v>29</v>
      </c>
      <c r="W207" s="30" t="s">
        <v>30</v>
      </c>
      <c r="X207" s="30" t="s">
        <v>31</v>
      </c>
      <c r="Y207" s="29" t="s">
        <v>32</v>
      </c>
    </row>
    <row r="208" spans="1:25" ht="12.75">
      <c r="A208" t="s">
        <v>233</v>
      </c>
      <c r="B208" t="s">
        <v>42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>
        <v>0</v>
      </c>
    </row>
    <row r="209" spans="1:25" ht="12.75">
      <c r="A209" t="s">
        <v>234</v>
      </c>
      <c r="B209" t="s">
        <v>42</v>
      </c>
      <c r="C209" s="20">
        <v>4</v>
      </c>
      <c r="D209" s="20">
        <v>4</v>
      </c>
      <c r="E209" s="20">
        <v>2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>
        <v>2</v>
      </c>
      <c r="Q209" s="20"/>
      <c r="R209" s="20"/>
      <c r="S209" s="20"/>
      <c r="T209" s="20"/>
      <c r="U209" s="20"/>
      <c r="V209" s="20"/>
      <c r="W209" s="20"/>
      <c r="X209" s="20">
        <v>7</v>
      </c>
      <c r="Y209">
        <v>33</v>
      </c>
    </row>
    <row r="210" spans="1:25" ht="12.75">
      <c r="A210" t="s">
        <v>235</v>
      </c>
      <c r="B210" t="s">
        <v>40</v>
      </c>
      <c r="C210" s="20">
        <v>2</v>
      </c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>
        <v>2</v>
      </c>
    </row>
    <row r="211" spans="1:25" ht="12.75">
      <c r="A211" t="s">
        <v>236</v>
      </c>
      <c r="B211" t="s">
        <v>46</v>
      </c>
      <c r="C211" s="20">
        <v>4</v>
      </c>
      <c r="D211" s="20">
        <v>4</v>
      </c>
      <c r="E211" s="20"/>
      <c r="F211" s="20"/>
      <c r="G211" s="20"/>
      <c r="H211" s="20"/>
      <c r="I211" s="20">
        <v>1</v>
      </c>
      <c r="J211" s="20">
        <v>1</v>
      </c>
      <c r="K211" s="20"/>
      <c r="L211" s="20"/>
      <c r="M211" s="20"/>
      <c r="N211" s="20"/>
      <c r="O211" s="20"/>
      <c r="P211" s="20">
        <v>1</v>
      </c>
      <c r="Q211" s="20">
        <v>1</v>
      </c>
      <c r="R211" s="20"/>
      <c r="S211" s="20"/>
      <c r="T211" s="20"/>
      <c r="U211" s="20"/>
      <c r="V211" s="20"/>
      <c r="W211" s="20"/>
      <c r="X211" s="20"/>
      <c r="Y211">
        <v>45</v>
      </c>
    </row>
    <row r="212" spans="1:25" ht="12.75">
      <c r="A212" t="s">
        <v>237</v>
      </c>
      <c r="B212" t="s">
        <v>42</v>
      </c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>
        <v>0</v>
      </c>
    </row>
    <row r="213" spans="1:25" ht="12.75">
      <c r="A213" t="s">
        <v>238</v>
      </c>
      <c r="B213" t="s">
        <v>183</v>
      </c>
      <c r="C213" s="20">
        <v>2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>
        <v>2</v>
      </c>
    </row>
    <row r="214" spans="1:25" ht="12.75">
      <c r="A214" t="s">
        <v>239</v>
      </c>
      <c r="B214" t="s">
        <v>42</v>
      </c>
      <c r="C214" s="20">
        <v>4</v>
      </c>
      <c r="D214" s="20">
        <v>3</v>
      </c>
      <c r="E214" s="20">
        <v>2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>
        <v>2</v>
      </c>
      <c r="Q214" s="20">
        <v>1</v>
      </c>
      <c r="R214" s="20"/>
      <c r="S214" s="20"/>
      <c r="T214" s="20"/>
      <c r="U214" s="20"/>
      <c r="V214" s="20"/>
      <c r="W214" s="20"/>
      <c r="X214" s="20">
        <v>9</v>
      </c>
      <c r="Y214">
        <v>38</v>
      </c>
    </row>
    <row r="215" spans="1:25" ht="12.75">
      <c r="A215" t="s">
        <v>240</v>
      </c>
      <c r="B215" t="s">
        <v>34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>
        <v>0</v>
      </c>
    </row>
    <row r="216" spans="1:25" ht="12.75">
      <c r="A216" t="s">
        <v>241</v>
      </c>
      <c r="B216" t="s">
        <v>65</v>
      </c>
      <c r="C216" s="20">
        <v>4</v>
      </c>
      <c r="D216" s="20">
        <v>3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>
        <v>2</v>
      </c>
      <c r="Q216" s="20"/>
      <c r="R216" s="20"/>
      <c r="S216" s="20"/>
      <c r="T216" s="20"/>
      <c r="U216" s="20"/>
      <c r="V216" s="20"/>
      <c r="W216" s="20"/>
      <c r="X216" s="20"/>
      <c r="Y216">
        <v>16</v>
      </c>
    </row>
    <row r="217" spans="1:25" ht="12.75">
      <c r="A217" t="s">
        <v>242</v>
      </c>
      <c r="B217" t="s">
        <v>40</v>
      </c>
      <c r="C217" s="20">
        <v>4</v>
      </c>
      <c r="D217" s="20">
        <v>3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>
        <v>10</v>
      </c>
    </row>
    <row r="218" spans="1:25" ht="12.75">
      <c r="A218" t="s">
        <v>243</v>
      </c>
      <c r="B218" t="s">
        <v>40</v>
      </c>
      <c r="C218" s="20">
        <v>1</v>
      </c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>
        <v>1</v>
      </c>
    </row>
    <row r="219" spans="1:25" ht="12.75">
      <c r="A219" t="s">
        <v>244</v>
      </c>
      <c r="B219" t="s">
        <v>44</v>
      </c>
      <c r="C219" s="20">
        <v>4</v>
      </c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>
        <v>4</v>
      </c>
    </row>
    <row r="220" spans="1:25" ht="12.75">
      <c r="A220" t="s">
        <v>245</v>
      </c>
      <c r="B220" t="s">
        <v>34</v>
      </c>
      <c r="C220" s="20">
        <v>2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>
        <v>2</v>
      </c>
    </row>
    <row r="221" spans="1:25" ht="12.75">
      <c r="A221" t="s">
        <v>246</v>
      </c>
      <c r="B221" t="s">
        <v>42</v>
      </c>
      <c r="C221" s="20">
        <v>2</v>
      </c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>
        <v>2</v>
      </c>
    </row>
    <row r="222" spans="1:25" ht="12.75">
      <c r="A222" t="s">
        <v>247</v>
      </c>
      <c r="B222" t="s">
        <v>36</v>
      </c>
      <c r="C222" s="20">
        <v>4</v>
      </c>
      <c r="D222" s="20">
        <v>2</v>
      </c>
      <c r="E222" s="20">
        <v>2</v>
      </c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>
        <v>1</v>
      </c>
      <c r="T222" s="20"/>
      <c r="U222" s="20"/>
      <c r="V222" s="20"/>
      <c r="W222" s="20"/>
      <c r="X222" s="20">
        <v>9</v>
      </c>
      <c r="Y222">
        <v>30</v>
      </c>
    </row>
    <row r="223" spans="1:25" ht="12.75">
      <c r="A223" t="s">
        <v>248</v>
      </c>
      <c r="B223" t="s">
        <v>249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>
        <v>0</v>
      </c>
    </row>
    <row r="224" spans="1:25" ht="12.75">
      <c r="A224" t="s">
        <v>250</v>
      </c>
      <c r="B224" t="s">
        <v>40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>
        <v>0</v>
      </c>
    </row>
    <row r="225" spans="1:25" ht="12.75">
      <c r="A225" t="s">
        <v>251</v>
      </c>
      <c r="B225" t="s">
        <v>62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>
        <v>0</v>
      </c>
    </row>
    <row r="226" spans="1:25" ht="12.75">
      <c r="A226" t="s">
        <v>252</v>
      </c>
      <c r="B226" t="s">
        <v>65</v>
      </c>
      <c r="C226" s="20">
        <v>3</v>
      </c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>
        <v>3</v>
      </c>
    </row>
    <row r="227" spans="1:25" ht="12.75">
      <c r="A227" t="s">
        <v>253</v>
      </c>
      <c r="B227" t="s">
        <v>65</v>
      </c>
      <c r="C227" s="20">
        <v>3</v>
      </c>
      <c r="D227" s="20">
        <v>1</v>
      </c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>
        <v>1</v>
      </c>
      <c r="Q227" s="20"/>
      <c r="R227" s="20"/>
      <c r="S227" s="20"/>
      <c r="T227" s="20"/>
      <c r="U227" s="20"/>
      <c r="V227" s="20"/>
      <c r="W227" s="20"/>
      <c r="X227" s="20"/>
      <c r="Y227">
        <v>8</v>
      </c>
    </row>
    <row r="228" spans="1:25" ht="12.75">
      <c r="A228" s="32" t="s">
        <v>254</v>
      </c>
      <c r="B228" s="32" t="s">
        <v>36</v>
      </c>
      <c r="C228" s="34">
        <v>4</v>
      </c>
      <c r="D228" s="34">
        <v>1</v>
      </c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2">
        <v>6</v>
      </c>
    </row>
    <row r="229" spans="1:25" ht="12.75">
      <c r="A229" s="19" t="s">
        <v>72</v>
      </c>
      <c r="B229"/>
      <c r="C229" s="20">
        <v>47</v>
      </c>
      <c r="D229" s="20">
        <v>21</v>
      </c>
      <c r="E229" s="20">
        <v>6</v>
      </c>
      <c r="F229" s="20">
        <v>0</v>
      </c>
      <c r="G229" s="20">
        <v>0</v>
      </c>
      <c r="H229" s="20">
        <v>0</v>
      </c>
      <c r="I229" s="20">
        <v>1</v>
      </c>
      <c r="J229" s="20">
        <v>1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8</v>
      </c>
      <c r="Q229" s="20">
        <v>2</v>
      </c>
      <c r="R229" s="20">
        <v>0</v>
      </c>
      <c r="S229" s="20">
        <v>1</v>
      </c>
      <c r="T229" s="20">
        <v>0</v>
      </c>
      <c r="U229" s="20">
        <v>0</v>
      </c>
      <c r="V229" s="20">
        <v>0</v>
      </c>
      <c r="W229" s="20">
        <v>0</v>
      </c>
      <c r="X229" s="20">
        <v>3</v>
      </c>
      <c r="Y229" s="19">
        <v>202</v>
      </c>
    </row>
    <row r="230" spans="1:24" ht="12.75">
      <c r="A230"/>
      <c r="B23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 ht="12.75">
      <c r="A231" t="s">
        <v>7</v>
      </c>
      <c r="B231">
        <v>2</v>
      </c>
      <c r="C231" s="20">
        <v>2</v>
      </c>
      <c r="D231" s="20">
        <v>5</v>
      </c>
      <c r="E231" s="20">
        <v>5</v>
      </c>
      <c r="F231" s="20">
        <v>25</v>
      </c>
      <c r="G231" s="20">
        <v>10</v>
      </c>
      <c r="H231" s="20">
        <v>15</v>
      </c>
      <c r="I231" s="20">
        <v>15</v>
      </c>
      <c r="J231" s="20">
        <v>10</v>
      </c>
      <c r="K231" s="20">
        <v>25</v>
      </c>
      <c r="L231" s="20">
        <v>25</v>
      </c>
      <c r="M231" s="20">
        <v>50</v>
      </c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 ht="12.75">
      <c r="A232" s="29" t="s">
        <v>73</v>
      </c>
      <c r="B232" s="29" t="s">
        <v>74</v>
      </c>
      <c r="C232" s="30" t="s">
        <v>75</v>
      </c>
      <c r="D232" s="30" t="s">
        <v>76</v>
      </c>
      <c r="E232" s="30" t="s">
        <v>77</v>
      </c>
      <c r="F232" s="30" t="s">
        <v>78</v>
      </c>
      <c r="G232" s="30" t="s">
        <v>79</v>
      </c>
      <c r="H232" s="30" t="s">
        <v>80</v>
      </c>
      <c r="I232" s="30" t="s">
        <v>81</v>
      </c>
      <c r="J232" s="30" t="s">
        <v>82</v>
      </c>
      <c r="K232" s="30" t="s">
        <v>83</v>
      </c>
      <c r="L232" s="30" t="s">
        <v>84</v>
      </c>
      <c r="M232" s="30" t="s">
        <v>85</v>
      </c>
      <c r="N232" s="30" t="s">
        <v>86</v>
      </c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 ht="12.75">
      <c r="A233" t="s">
        <v>255</v>
      </c>
      <c r="B233">
        <v>37</v>
      </c>
      <c r="C233" s="20">
        <v>21</v>
      </c>
      <c r="D233" s="20">
        <v>3</v>
      </c>
      <c r="E233" s="20">
        <v>2</v>
      </c>
      <c r="F233" s="20">
        <v>2</v>
      </c>
      <c r="G233" s="20">
        <v>4</v>
      </c>
      <c r="H233" s="20">
        <v>1</v>
      </c>
      <c r="I233" s="20">
        <v>2</v>
      </c>
      <c r="J233" s="20">
        <v>1</v>
      </c>
      <c r="K233" s="20">
        <v>2</v>
      </c>
      <c r="L233" s="20">
        <v>1</v>
      </c>
      <c r="M233" s="20">
        <v>0</v>
      </c>
      <c r="N233" s="35">
        <v>361</v>
      </c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 ht="12.75">
      <c r="A234"/>
      <c r="B234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 ht="12.75">
      <c r="A235"/>
      <c r="B235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5" ht="12.75">
      <c r="A236" s="37"/>
      <c r="B236" s="38"/>
      <c r="C236" s="39"/>
      <c r="D236" s="39"/>
      <c r="E236" s="39"/>
      <c r="F236" s="39"/>
      <c r="G236" s="39"/>
      <c r="H236" s="40" t="s">
        <v>256</v>
      </c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18"/>
    </row>
    <row r="237" spans="1:24" ht="12.75">
      <c r="A237" s="19" t="s">
        <v>257</v>
      </c>
      <c r="B237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 ht="12.75">
      <c r="A238" t="s">
        <v>258</v>
      </c>
      <c r="B238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 ht="13.5" thickBot="1">
      <c r="A239"/>
      <c r="B239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 ht="12.75">
      <c r="A240"/>
      <c r="B240"/>
      <c r="C240" s="41"/>
      <c r="D240" s="42"/>
      <c r="E240" s="42"/>
      <c r="F240" s="42"/>
      <c r="G240" s="43" t="s">
        <v>259</v>
      </c>
      <c r="H240" s="44">
        <v>542</v>
      </c>
      <c r="I240" s="20"/>
      <c r="J240" s="20"/>
      <c r="K240" s="20"/>
      <c r="L240" s="26" t="s">
        <v>3</v>
      </c>
      <c r="M240" s="20">
        <v>203</v>
      </c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 ht="13.5" thickBot="1">
      <c r="A241"/>
      <c r="B241"/>
      <c r="C241" s="45"/>
      <c r="D241" s="46"/>
      <c r="E241" s="46"/>
      <c r="F241" s="46"/>
      <c r="G241" s="47" t="s">
        <v>4</v>
      </c>
      <c r="H241" s="48">
        <v>27.1</v>
      </c>
      <c r="I241" s="20"/>
      <c r="J241" s="20"/>
      <c r="K241" s="20"/>
      <c r="L241" s="26" t="s">
        <v>5</v>
      </c>
      <c r="M241" s="20">
        <v>339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 ht="12.75">
      <c r="A242"/>
      <c r="B242"/>
      <c r="C242" s="20"/>
      <c r="D242" s="20"/>
      <c r="E242" s="20"/>
      <c r="F242" s="20"/>
      <c r="G242" s="26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 ht="12.75">
      <c r="A243" s="19" t="s">
        <v>6</v>
      </c>
      <c r="B243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5" ht="12.75">
      <c r="A244" s="19"/>
      <c r="B244" s="49" t="s">
        <v>7</v>
      </c>
      <c r="C244" s="20">
        <v>1</v>
      </c>
      <c r="D244" s="20">
        <v>2</v>
      </c>
      <c r="E244" s="20">
        <v>4</v>
      </c>
      <c r="F244" s="20">
        <v>5</v>
      </c>
      <c r="G244" s="20">
        <v>7</v>
      </c>
      <c r="H244" s="20">
        <v>10</v>
      </c>
      <c r="I244" s="20">
        <v>10</v>
      </c>
      <c r="J244" s="20">
        <v>15</v>
      </c>
      <c r="K244" s="20">
        <v>20</v>
      </c>
      <c r="L244" s="20">
        <v>25</v>
      </c>
      <c r="M244" s="20">
        <v>25</v>
      </c>
      <c r="N244" s="20">
        <v>20</v>
      </c>
      <c r="O244" s="20">
        <v>30</v>
      </c>
      <c r="P244" s="20">
        <v>3</v>
      </c>
      <c r="Q244" s="20">
        <v>5</v>
      </c>
      <c r="R244" s="20">
        <v>10</v>
      </c>
      <c r="S244" s="20">
        <v>5</v>
      </c>
      <c r="T244" s="20">
        <v>6</v>
      </c>
      <c r="U244" s="20">
        <v>8</v>
      </c>
      <c r="V244" s="20">
        <v>11</v>
      </c>
      <c r="W244" s="20">
        <v>2</v>
      </c>
      <c r="X244" s="20">
        <v>1</v>
      </c>
      <c r="Y244" s="19"/>
    </row>
    <row r="245" spans="1:25" ht="12.75">
      <c r="A245" s="29" t="s">
        <v>8</v>
      </c>
      <c r="B245" s="29" t="s">
        <v>9</v>
      </c>
      <c r="C245" s="30" t="s">
        <v>10</v>
      </c>
      <c r="D245" s="30" t="s">
        <v>11</v>
      </c>
      <c r="E245" s="30" t="s">
        <v>12</v>
      </c>
      <c r="F245" s="30" t="s">
        <v>13</v>
      </c>
      <c r="G245" s="30" t="s">
        <v>14</v>
      </c>
      <c r="H245" s="30" t="s">
        <v>15</v>
      </c>
      <c r="I245" s="30" t="s">
        <v>16</v>
      </c>
      <c r="J245" s="30" t="s">
        <v>17</v>
      </c>
      <c r="K245" s="30" t="s">
        <v>18</v>
      </c>
      <c r="L245" s="30" t="s">
        <v>19</v>
      </c>
      <c r="M245" s="30" t="s">
        <v>20</v>
      </c>
      <c r="N245" s="30" t="s">
        <v>21</v>
      </c>
      <c r="O245" s="30" t="s">
        <v>22</v>
      </c>
      <c r="P245" s="30" t="s">
        <v>23</v>
      </c>
      <c r="Q245" s="30" t="s">
        <v>24</v>
      </c>
      <c r="R245" s="30" t="s">
        <v>25</v>
      </c>
      <c r="S245" s="30" t="s">
        <v>26</v>
      </c>
      <c r="T245" s="30" t="s">
        <v>27</v>
      </c>
      <c r="U245" s="30" t="s">
        <v>28</v>
      </c>
      <c r="V245" s="30" t="s">
        <v>29</v>
      </c>
      <c r="W245" s="30" t="s">
        <v>30</v>
      </c>
      <c r="X245" s="30" t="s">
        <v>31</v>
      </c>
      <c r="Y245" s="29" t="s">
        <v>32</v>
      </c>
    </row>
    <row r="246" spans="1:25" ht="12.75">
      <c r="A246" t="s">
        <v>260</v>
      </c>
      <c r="B246" t="s">
        <v>65</v>
      </c>
      <c r="C246" s="20">
        <v>1</v>
      </c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>
        <v>1</v>
      </c>
    </row>
    <row r="247" spans="1:25" ht="12.75">
      <c r="A247" t="s">
        <v>261</v>
      </c>
      <c r="B247" t="s">
        <v>40</v>
      </c>
      <c r="C247" s="20">
        <v>2</v>
      </c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>
        <v>2</v>
      </c>
    </row>
    <row r="248" spans="1:25" ht="12.75">
      <c r="A248" t="s">
        <v>262</v>
      </c>
      <c r="B248" t="s">
        <v>40</v>
      </c>
      <c r="C248" s="20">
        <v>2</v>
      </c>
      <c r="D248" s="20">
        <v>1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>
        <v>4</v>
      </c>
    </row>
    <row r="249" spans="1:25" ht="12.75">
      <c r="A249" t="s">
        <v>263</v>
      </c>
      <c r="B249" t="s">
        <v>34</v>
      </c>
      <c r="C249" s="20">
        <v>4</v>
      </c>
      <c r="D249" s="20">
        <v>4</v>
      </c>
      <c r="E249" s="20"/>
      <c r="F249" s="20"/>
      <c r="G249" s="20"/>
      <c r="H249" s="20"/>
      <c r="I249" s="20"/>
      <c r="J249" s="20">
        <v>1</v>
      </c>
      <c r="K249" s="20">
        <v>1</v>
      </c>
      <c r="L249" s="20"/>
      <c r="M249" s="20">
        <v>1</v>
      </c>
      <c r="N249" s="20"/>
      <c r="O249" s="20"/>
      <c r="P249" s="20">
        <v>1</v>
      </c>
      <c r="Q249" s="20">
        <v>2</v>
      </c>
      <c r="R249" s="20">
        <v>1</v>
      </c>
      <c r="S249" s="20">
        <v>1</v>
      </c>
      <c r="T249" s="20"/>
      <c r="U249" s="20"/>
      <c r="V249" s="20">
        <v>1</v>
      </c>
      <c r="W249" s="20"/>
      <c r="X249" s="20">
        <v>5</v>
      </c>
      <c r="Y249">
        <v>116</v>
      </c>
    </row>
    <row r="250" spans="1:25" ht="12.75">
      <c r="A250" t="s">
        <v>264</v>
      </c>
      <c r="B250" t="s">
        <v>181</v>
      </c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>
        <v>0</v>
      </c>
    </row>
    <row r="251" spans="1:25" ht="12.75">
      <c r="A251" t="s">
        <v>265</v>
      </c>
      <c r="B251" t="s">
        <v>42</v>
      </c>
      <c r="C251" s="20">
        <v>4</v>
      </c>
      <c r="D251" s="20">
        <v>2</v>
      </c>
      <c r="E251" s="20">
        <v>1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>
        <v>12</v>
      </c>
    </row>
    <row r="252" spans="1:25" ht="12.75">
      <c r="A252" t="s">
        <v>266</v>
      </c>
      <c r="B252" t="s">
        <v>267</v>
      </c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>
        <v>0</v>
      </c>
    </row>
    <row r="253" spans="1:25" ht="12.75">
      <c r="A253" t="s">
        <v>268</v>
      </c>
      <c r="B253" t="s">
        <v>42</v>
      </c>
      <c r="C253" s="20">
        <v>4</v>
      </c>
      <c r="D253" s="20">
        <v>1</v>
      </c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>
        <v>6</v>
      </c>
    </row>
    <row r="254" spans="1:25" ht="12.75">
      <c r="A254" t="s">
        <v>269</v>
      </c>
      <c r="B254" t="s">
        <v>181</v>
      </c>
      <c r="C254" s="20">
        <v>4</v>
      </c>
      <c r="D254" s="20">
        <v>2</v>
      </c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>
        <v>1</v>
      </c>
      <c r="R254" s="20"/>
      <c r="S254" s="20"/>
      <c r="T254" s="20"/>
      <c r="U254" s="20"/>
      <c r="V254" s="20"/>
      <c r="W254" s="20"/>
      <c r="X254" s="20"/>
      <c r="Y254">
        <v>13</v>
      </c>
    </row>
    <row r="255" spans="1:25" ht="12.75">
      <c r="A255" t="s">
        <v>270</v>
      </c>
      <c r="B255" t="s">
        <v>186</v>
      </c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>
        <v>0</v>
      </c>
    </row>
    <row r="256" spans="1:25" ht="12.75">
      <c r="A256" t="s">
        <v>271</v>
      </c>
      <c r="B256" t="s">
        <v>42</v>
      </c>
      <c r="C256" s="20">
        <v>1</v>
      </c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>
        <v>1</v>
      </c>
    </row>
    <row r="257" spans="1:25" ht="12.75">
      <c r="A257" t="s">
        <v>272</v>
      </c>
      <c r="B257" t="s">
        <v>65</v>
      </c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>
        <v>0</v>
      </c>
    </row>
    <row r="258" spans="1:25" ht="12.75">
      <c r="A258" t="s">
        <v>273</v>
      </c>
      <c r="B258" t="s">
        <v>65</v>
      </c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>
        <v>0</v>
      </c>
    </row>
    <row r="259" spans="1:25" ht="12.75">
      <c r="A259" t="s">
        <v>274</v>
      </c>
      <c r="B259" t="s">
        <v>36</v>
      </c>
      <c r="C259" s="20">
        <v>4</v>
      </c>
      <c r="D259" s="20">
        <v>2</v>
      </c>
      <c r="E259" s="20">
        <v>2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>
        <v>16</v>
      </c>
    </row>
    <row r="260" spans="1:25" ht="12.75">
      <c r="A260" t="s">
        <v>275</v>
      </c>
      <c r="B260" t="s">
        <v>42</v>
      </c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>
        <v>0</v>
      </c>
    </row>
    <row r="261" spans="1:25" ht="12.75">
      <c r="A261" t="s">
        <v>276</v>
      </c>
      <c r="B261" t="s">
        <v>44</v>
      </c>
      <c r="C261" s="20">
        <v>4</v>
      </c>
      <c r="D261" s="20">
        <v>3</v>
      </c>
      <c r="E261" s="20">
        <v>1</v>
      </c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>
        <v>2</v>
      </c>
      <c r="Q261" s="20"/>
      <c r="R261" s="20"/>
      <c r="S261" s="20"/>
      <c r="T261" s="20"/>
      <c r="U261" s="20"/>
      <c r="V261" s="20"/>
      <c r="W261" s="20">
        <v>3</v>
      </c>
      <c r="X261" s="20"/>
      <c r="Y261">
        <v>26</v>
      </c>
    </row>
    <row r="262" spans="1:25" ht="12.75">
      <c r="A262" t="s">
        <v>277</v>
      </c>
      <c r="B262" t="s">
        <v>42</v>
      </c>
      <c r="C262" s="20">
        <v>1</v>
      </c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>
        <v>1</v>
      </c>
    </row>
    <row r="263" spans="1:25" ht="12.75">
      <c r="A263" t="s">
        <v>278</v>
      </c>
      <c r="B263" t="s">
        <v>181</v>
      </c>
      <c r="C263" s="20">
        <v>1</v>
      </c>
      <c r="D263" s="20">
        <v>1</v>
      </c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>
        <v>3</v>
      </c>
    </row>
    <row r="264" spans="1:25" ht="12.75">
      <c r="A264" t="s">
        <v>279</v>
      </c>
      <c r="B264" t="s">
        <v>62</v>
      </c>
      <c r="C264" s="20">
        <v>1</v>
      </c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>
        <v>1</v>
      </c>
    </row>
    <row r="265" spans="1:25" ht="12.75">
      <c r="A265" s="32" t="s">
        <v>280</v>
      </c>
      <c r="B265" s="32" t="s">
        <v>62</v>
      </c>
      <c r="C265" s="34">
        <v>1</v>
      </c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2">
        <v>1</v>
      </c>
    </row>
    <row r="266" spans="1:25" ht="12.75">
      <c r="A266" s="19" t="s">
        <v>72</v>
      </c>
      <c r="B266"/>
      <c r="C266" s="20">
        <v>34</v>
      </c>
      <c r="D266" s="20">
        <v>16</v>
      </c>
      <c r="E266" s="20">
        <v>4</v>
      </c>
      <c r="F266" s="20">
        <v>0</v>
      </c>
      <c r="G266" s="20">
        <v>0</v>
      </c>
      <c r="H266" s="20">
        <v>0</v>
      </c>
      <c r="I266" s="20">
        <v>0</v>
      </c>
      <c r="J266" s="20">
        <v>1</v>
      </c>
      <c r="K266" s="20">
        <v>1</v>
      </c>
      <c r="L266" s="20">
        <v>0</v>
      </c>
      <c r="M266" s="20">
        <v>1</v>
      </c>
      <c r="N266" s="20">
        <v>0</v>
      </c>
      <c r="O266" s="20">
        <v>0</v>
      </c>
      <c r="P266" s="20">
        <v>3</v>
      </c>
      <c r="Q266" s="20">
        <v>3</v>
      </c>
      <c r="R266" s="20">
        <v>1</v>
      </c>
      <c r="S266" s="20">
        <v>1</v>
      </c>
      <c r="T266" s="20">
        <v>0</v>
      </c>
      <c r="U266" s="20">
        <v>0</v>
      </c>
      <c r="V266" s="20">
        <v>1</v>
      </c>
      <c r="W266" s="20">
        <v>3</v>
      </c>
      <c r="X266" s="20">
        <v>1</v>
      </c>
      <c r="Y266" s="19">
        <v>203</v>
      </c>
    </row>
    <row r="267" spans="1:24" ht="12.75">
      <c r="A267"/>
      <c r="B267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 ht="12.75">
      <c r="A268" t="s">
        <v>7</v>
      </c>
      <c r="B268">
        <v>2</v>
      </c>
      <c r="C268" s="20">
        <v>2</v>
      </c>
      <c r="D268" s="20">
        <v>5</v>
      </c>
      <c r="E268" s="20">
        <v>5</v>
      </c>
      <c r="F268" s="20">
        <v>25</v>
      </c>
      <c r="G268" s="20">
        <v>10</v>
      </c>
      <c r="H268" s="20">
        <v>15</v>
      </c>
      <c r="I268" s="20">
        <v>15</v>
      </c>
      <c r="J268" s="20">
        <v>10</v>
      </c>
      <c r="K268" s="20">
        <v>25</v>
      </c>
      <c r="L268" s="20">
        <v>25</v>
      </c>
      <c r="M268" s="20">
        <v>50</v>
      </c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 ht="12.75">
      <c r="A269" s="29" t="s">
        <v>73</v>
      </c>
      <c r="B269" s="29" t="s">
        <v>74</v>
      </c>
      <c r="C269" s="30" t="s">
        <v>75</v>
      </c>
      <c r="D269" s="30" t="s">
        <v>76</v>
      </c>
      <c r="E269" s="30" t="s">
        <v>77</v>
      </c>
      <c r="F269" s="30" t="s">
        <v>78</v>
      </c>
      <c r="G269" s="30" t="s">
        <v>79</v>
      </c>
      <c r="H269" s="30" t="s">
        <v>80</v>
      </c>
      <c r="I269" s="30" t="s">
        <v>81</v>
      </c>
      <c r="J269" s="30" t="s">
        <v>82</v>
      </c>
      <c r="K269" s="30" t="s">
        <v>83</v>
      </c>
      <c r="L269" s="30" t="s">
        <v>84</v>
      </c>
      <c r="M269" s="30" t="s">
        <v>85</v>
      </c>
      <c r="N269" s="30" t="s">
        <v>86</v>
      </c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 ht="12.75">
      <c r="A270" s="19" t="s">
        <v>281</v>
      </c>
      <c r="B270">
        <v>35</v>
      </c>
      <c r="C270" s="20">
        <v>22</v>
      </c>
      <c r="D270" s="20">
        <v>2</v>
      </c>
      <c r="E270" s="20">
        <v>3</v>
      </c>
      <c r="F270" s="20">
        <v>2</v>
      </c>
      <c r="G270" s="20">
        <v>3</v>
      </c>
      <c r="H270" s="20">
        <v>1</v>
      </c>
      <c r="I270" s="20">
        <v>2</v>
      </c>
      <c r="J270" s="20">
        <v>0</v>
      </c>
      <c r="K270" s="20">
        <v>2</v>
      </c>
      <c r="L270" s="20">
        <v>1</v>
      </c>
      <c r="M270" s="20">
        <v>0</v>
      </c>
      <c r="N270" s="35">
        <v>339</v>
      </c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 ht="12.75">
      <c r="A271"/>
      <c r="B271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5" ht="12.75">
      <c r="A272" s="37"/>
      <c r="B272" s="38"/>
      <c r="C272" s="39"/>
      <c r="D272" s="39"/>
      <c r="E272" s="39"/>
      <c r="F272" s="39"/>
      <c r="G272" s="39"/>
      <c r="H272" s="40" t="s">
        <v>306</v>
      </c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18"/>
    </row>
    <row r="273" spans="1:24" ht="12.75">
      <c r="A273" s="19" t="s">
        <v>282</v>
      </c>
      <c r="B273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 ht="12.75">
      <c r="A274" t="s">
        <v>283</v>
      </c>
      <c r="B274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 ht="13.5" thickBot="1">
      <c r="A275"/>
      <c r="B275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 ht="12.75">
      <c r="A276"/>
      <c r="B276"/>
      <c r="C276" s="41"/>
      <c r="D276" s="42"/>
      <c r="E276" s="42"/>
      <c r="F276" s="42"/>
      <c r="G276" s="43" t="s">
        <v>284</v>
      </c>
      <c r="H276" s="44">
        <v>528</v>
      </c>
      <c r="I276" s="20"/>
      <c r="J276" s="20"/>
      <c r="K276" s="20"/>
      <c r="L276" s="26" t="s">
        <v>3</v>
      </c>
      <c r="M276" s="20">
        <v>172</v>
      </c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 ht="13.5" thickBot="1">
      <c r="A277"/>
      <c r="B277"/>
      <c r="C277" s="45"/>
      <c r="D277" s="46"/>
      <c r="E277" s="46"/>
      <c r="F277" s="46"/>
      <c r="G277" s="47" t="s">
        <v>4</v>
      </c>
      <c r="H277" s="48">
        <v>29.3</v>
      </c>
      <c r="I277" s="20"/>
      <c r="J277" s="20"/>
      <c r="K277" s="20"/>
      <c r="L277" s="26" t="s">
        <v>5</v>
      </c>
      <c r="M277" s="20">
        <v>356</v>
      </c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 ht="12.75">
      <c r="A278"/>
      <c r="B278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 ht="12.75">
      <c r="A279" s="19" t="s">
        <v>6</v>
      </c>
      <c r="B279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 ht="12.75">
      <c r="A280"/>
      <c r="B280" t="s">
        <v>7</v>
      </c>
      <c r="C280" s="20">
        <v>1</v>
      </c>
      <c r="D280" s="20">
        <v>2</v>
      </c>
      <c r="E280" s="20">
        <v>4</v>
      </c>
      <c r="F280" s="20">
        <v>5</v>
      </c>
      <c r="G280" s="20">
        <v>7</v>
      </c>
      <c r="H280" s="20">
        <v>10</v>
      </c>
      <c r="I280" s="20">
        <v>10</v>
      </c>
      <c r="J280" s="20">
        <v>15</v>
      </c>
      <c r="K280" s="20">
        <v>20</v>
      </c>
      <c r="L280" s="20">
        <v>25</v>
      </c>
      <c r="M280" s="20">
        <v>25</v>
      </c>
      <c r="N280" s="20">
        <v>20</v>
      </c>
      <c r="O280" s="20">
        <v>30</v>
      </c>
      <c r="P280" s="20">
        <v>3</v>
      </c>
      <c r="Q280" s="20">
        <v>5</v>
      </c>
      <c r="R280" s="20">
        <v>10</v>
      </c>
      <c r="S280" s="20">
        <v>5</v>
      </c>
      <c r="T280" s="20">
        <v>6</v>
      </c>
      <c r="U280" s="20">
        <v>8</v>
      </c>
      <c r="V280" s="20">
        <v>11</v>
      </c>
      <c r="W280" s="20">
        <v>2</v>
      </c>
      <c r="X280" s="20">
        <v>1</v>
      </c>
    </row>
    <row r="281" spans="1:25" ht="12.75">
      <c r="A281" s="29" t="s">
        <v>8</v>
      </c>
      <c r="B281" s="29" t="s">
        <v>9</v>
      </c>
      <c r="C281" s="30" t="s">
        <v>10</v>
      </c>
      <c r="D281" s="30" t="s">
        <v>11</v>
      </c>
      <c r="E281" s="30" t="s">
        <v>12</v>
      </c>
      <c r="F281" s="30" t="s">
        <v>13</v>
      </c>
      <c r="G281" s="30" t="s">
        <v>14</v>
      </c>
      <c r="H281" s="30" t="s">
        <v>15</v>
      </c>
      <c r="I281" s="30" t="s">
        <v>16</v>
      </c>
      <c r="J281" s="30" t="s">
        <v>17</v>
      </c>
      <c r="K281" s="30" t="s">
        <v>18</v>
      </c>
      <c r="L281" s="30" t="s">
        <v>19</v>
      </c>
      <c r="M281" s="30" t="s">
        <v>20</v>
      </c>
      <c r="N281" s="30" t="s">
        <v>21</v>
      </c>
      <c r="O281" s="30" t="s">
        <v>22</v>
      </c>
      <c r="P281" s="30" t="s">
        <v>23</v>
      </c>
      <c r="Q281" s="30" t="s">
        <v>24</v>
      </c>
      <c r="R281" s="30" t="s">
        <v>25</v>
      </c>
      <c r="S281" s="30" t="s">
        <v>26</v>
      </c>
      <c r="T281" s="30" t="s">
        <v>27</v>
      </c>
      <c r="U281" s="30" t="s">
        <v>28</v>
      </c>
      <c r="V281" s="30" t="s">
        <v>29</v>
      </c>
      <c r="W281" s="30" t="s">
        <v>30</v>
      </c>
      <c r="X281" s="30" t="s">
        <v>31</v>
      </c>
      <c r="Y281" s="30" t="s">
        <v>86</v>
      </c>
    </row>
    <row r="282" spans="1:25" ht="12.75">
      <c r="A282" t="s">
        <v>285</v>
      </c>
      <c r="B282" t="s">
        <v>34</v>
      </c>
      <c r="C282" s="20">
        <v>2</v>
      </c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>
        <v>2</v>
      </c>
    </row>
    <row r="283" spans="1:25" ht="12.75">
      <c r="A283" t="s">
        <v>286</v>
      </c>
      <c r="B283" t="s">
        <v>62</v>
      </c>
      <c r="C283" s="20">
        <v>4</v>
      </c>
      <c r="D283" s="20">
        <v>2</v>
      </c>
      <c r="E283" s="20">
        <v>4</v>
      </c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>
        <v>24</v>
      </c>
    </row>
    <row r="284" spans="1:25" ht="12.75">
      <c r="A284" t="s">
        <v>287</v>
      </c>
      <c r="B284" t="s">
        <v>36</v>
      </c>
      <c r="C284" s="20">
        <v>1</v>
      </c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>
        <v>1</v>
      </c>
    </row>
    <row r="285" spans="1:25" ht="12.75">
      <c r="A285" t="s">
        <v>288</v>
      </c>
      <c r="B285" t="s">
        <v>65</v>
      </c>
      <c r="C285" s="20">
        <v>4</v>
      </c>
      <c r="D285" s="20">
        <v>3</v>
      </c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>
        <v>1</v>
      </c>
      <c r="R285" s="20"/>
      <c r="S285" s="20"/>
      <c r="T285" s="20"/>
      <c r="U285" s="20"/>
      <c r="V285" s="20"/>
      <c r="W285" s="20"/>
      <c r="X285" s="20">
        <v>7</v>
      </c>
      <c r="Y285">
        <v>22</v>
      </c>
    </row>
    <row r="286" spans="1:25" ht="12.75">
      <c r="A286" t="s">
        <v>289</v>
      </c>
      <c r="B286" t="s">
        <v>186</v>
      </c>
      <c r="C286" s="20">
        <v>2</v>
      </c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>
        <v>2</v>
      </c>
    </row>
    <row r="287" spans="1:25" ht="12.75">
      <c r="A287" t="s">
        <v>290</v>
      </c>
      <c r="B287" t="s">
        <v>44</v>
      </c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>
        <v>0</v>
      </c>
    </row>
    <row r="288" spans="1:25" ht="12.75">
      <c r="A288" t="s">
        <v>291</v>
      </c>
      <c r="B288" t="s">
        <v>65</v>
      </c>
      <c r="C288" s="20">
        <v>1</v>
      </c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>
        <v>1</v>
      </c>
    </row>
    <row r="289" spans="1:25" ht="12.75">
      <c r="A289" t="s">
        <v>292</v>
      </c>
      <c r="B289" t="s">
        <v>44</v>
      </c>
      <c r="C289" s="20">
        <v>3</v>
      </c>
      <c r="D289" s="20">
        <v>1</v>
      </c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>
        <v>5</v>
      </c>
    </row>
    <row r="290" spans="1:25" ht="12.75">
      <c r="A290" t="s">
        <v>293</v>
      </c>
      <c r="B290" t="s">
        <v>55</v>
      </c>
      <c r="C290" s="20">
        <v>4</v>
      </c>
      <c r="D290" s="20">
        <v>2</v>
      </c>
      <c r="E290" s="20">
        <v>3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>
        <v>1</v>
      </c>
      <c r="Q290" s="20">
        <v>1</v>
      </c>
      <c r="R290" s="20"/>
      <c r="S290" s="20">
        <v>1</v>
      </c>
      <c r="T290" s="20"/>
      <c r="U290" s="20"/>
      <c r="V290" s="20"/>
      <c r="W290" s="20"/>
      <c r="X290" s="20">
        <v>4</v>
      </c>
      <c r="Y290">
        <v>37</v>
      </c>
    </row>
    <row r="291" spans="1:25" ht="12.75">
      <c r="A291" t="s">
        <v>294</v>
      </c>
      <c r="B291" t="s">
        <v>295</v>
      </c>
      <c r="C291" s="20">
        <v>4</v>
      </c>
      <c r="D291" s="20">
        <v>1</v>
      </c>
      <c r="E291" s="20">
        <v>1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>
        <v>4</v>
      </c>
      <c r="Y291">
        <v>14</v>
      </c>
    </row>
    <row r="292" spans="1:25" ht="12.75">
      <c r="A292" t="s">
        <v>296</v>
      </c>
      <c r="B292" t="s">
        <v>65</v>
      </c>
      <c r="C292" s="20">
        <v>3</v>
      </c>
      <c r="D292" s="20">
        <v>2</v>
      </c>
      <c r="E292" s="20"/>
      <c r="F292" s="20"/>
      <c r="G292" s="20"/>
      <c r="H292" s="20"/>
      <c r="I292" s="20">
        <v>1</v>
      </c>
      <c r="J292" s="20"/>
      <c r="K292" s="20"/>
      <c r="L292" s="20"/>
      <c r="M292" s="20"/>
      <c r="N292" s="20"/>
      <c r="O292" s="20"/>
      <c r="P292" s="20">
        <v>1</v>
      </c>
      <c r="Q292" s="20"/>
      <c r="R292" s="20"/>
      <c r="S292" s="20"/>
      <c r="T292" s="20"/>
      <c r="U292" s="20"/>
      <c r="V292" s="20"/>
      <c r="W292" s="20"/>
      <c r="X292" s="20">
        <v>6</v>
      </c>
      <c r="Y292">
        <v>26</v>
      </c>
    </row>
    <row r="293" spans="1:25" ht="12.75">
      <c r="A293" t="s">
        <v>297</v>
      </c>
      <c r="B293" t="s">
        <v>298</v>
      </c>
      <c r="C293" s="20">
        <v>1</v>
      </c>
      <c r="D293" s="20">
        <v>1</v>
      </c>
      <c r="E293" s="20">
        <v>1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>
        <v>7</v>
      </c>
    </row>
    <row r="294" spans="1:25" ht="12.75">
      <c r="A294" t="s">
        <v>299</v>
      </c>
      <c r="B294" t="s">
        <v>65</v>
      </c>
      <c r="C294" s="20">
        <v>3</v>
      </c>
      <c r="D294" s="20">
        <v>2</v>
      </c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>
        <v>1</v>
      </c>
      <c r="Q294" s="20"/>
      <c r="R294" s="20"/>
      <c r="S294" s="20"/>
      <c r="T294" s="20"/>
      <c r="U294" s="20"/>
      <c r="V294" s="20"/>
      <c r="W294" s="20"/>
      <c r="X294" s="20"/>
      <c r="Y294">
        <v>10</v>
      </c>
    </row>
    <row r="295" spans="1:25" ht="12.75">
      <c r="A295" t="s">
        <v>300</v>
      </c>
      <c r="B295" t="s">
        <v>38</v>
      </c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>
        <v>0</v>
      </c>
    </row>
    <row r="296" spans="1:25" ht="12.75">
      <c r="A296" t="s">
        <v>301</v>
      </c>
      <c r="B296" t="s">
        <v>42</v>
      </c>
      <c r="C296" s="20">
        <v>1</v>
      </c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>
        <v>1</v>
      </c>
    </row>
    <row r="297" spans="1:25" ht="12.75">
      <c r="A297" t="s">
        <v>302</v>
      </c>
      <c r="B297" t="s">
        <v>65</v>
      </c>
      <c r="C297" s="20">
        <v>3</v>
      </c>
      <c r="D297" s="20">
        <v>2</v>
      </c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>
        <v>1</v>
      </c>
      <c r="R297" s="20"/>
      <c r="S297" s="20"/>
      <c r="T297" s="20"/>
      <c r="U297" s="20"/>
      <c r="V297" s="20"/>
      <c r="W297" s="20"/>
      <c r="X297" s="20">
        <v>7</v>
      </c>
      <c r="Y297">
        <v>19</v>
      </c>
    </row>
    <row r="298" spans="1:25" ht="12.75">
      <c r="A298" t="s">
        <v>303</v>
      </c>
      <c r="B298" t="s">
        <v>181</v>
      </c>
      <c r="C298" s="20">
        <v>1</v>
      </c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>
        <v>1</v>
      </c>
    </row>
    <row r="299" spans="1:25" ht="12.75">
      <c r="A299" s="32" t="s">
        <v>304</v>
      </c>
      <c r="B299" s="32" t="s">
        <v>38</v>
      </c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2">
        <v>0</v>
      </c>
    </row>
    <row r="300" spans="1:25" ht="12.75">
      <c r="A300" s="19" t="s">
        <v>72</v>
      </c>
      <c r="B300"/>
      <c r="C300" s="20">
        <v>37</v>
      </c>
      <c r="D300" s="20">
        <v>16</v>
      </c>
      <c r="E300" s="20">
        <v>9</v>
      </c>
      <c r="F300" s="20">
        <v>0</v>
      </c>
      <c r="G300" s="20">
        <v>0</v>
      </c>
      <c r="H300" s="20">
        <v>0</v>
      </c>
      <c r="I300" s="20">
        <v>1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3</v>
      </c>
      <c r="Q300" s="20">
        <v>3</v>
      </c>
      <c r="R300" s="20">
        <v>0</v>
      </c>
      <c r="S300" s="20">
        <v>1</v>
      </c>
      <c r="T300" s="20">
        <v>0</v>
      </c>
      <c r="U300" s="20">
        <v>0</v>
      </c>
      <c r="V300" s="20">
        <v>0</v>
      </c>
      <c r="W300" s="20">
        <v>0</v>
      </c>
      <c r="X300" s="20">
        <v>5</v>
      </c>
      <c r="Y300" s="19">
        <v>172</v>
      </c>
    </row>
    <row r="301" spans="1:24" ht="12.75">
      <c r="A301"/>
      <c r="B301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</row>
    <row r="302" spans="1:24" ht="12.75">
      <c r="A302" t="s">
        <v>7</v>
      </c>
      <c r="B302">
        <v>2</v>
      </c>
      <c r="C302" s="20">
        <v>2</v>
      </c>
      <c r="D302" s="20">
        <v>5</v>
      </c>
      <c r="E302" s="20">
        <v>5</v>
      </c>
      <c r="F302" s="20">
        <v>25</v>
      </c>
      <c r="G302" s="20">
        <v>10</v>
      </c>
      <c r="H302" s="20">
        <v>15</v>
      </c>
      <c r="I302" s="20">
        <v>15</v>
      </c>
      <c r="J302" s="20">
        <v>10</v>
      </c>
      <c r="K302" s="20">
        <v>25</v>
      </c>
      <c r="L302" s="20">
        <v>25</v>
      </c>
      <c r="M302" s="20">
        <v>50</v>
      </c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</row>
    <row r="303" spans="1:24" ht="12.75">
      <c r="A303" s="29" t="s">
        <v>73</v>
      </c>
      <c r="B303" s="29" t="s">
        <v>74</v>
      </c>
      <c r="C303" s="30" t="s">
        <v>75</v>
      </c>
      <c r="D303" s="30" t="s">
        <v>76</v>
      </c>
      <c r="E303" s="30" t="s">
        <v>77</v>
      </c>
      <c r="F303" s="30" t="s">
        <v>78</v>
      </c>
      <c r="G303" s="30" t="s">
        <v>79</v>
      </c>
      <c r="H303" s="30" t="s">
        <v>80</v>
      </c>
      <c r="I303" s="30" t="s">
        <v>81</v>
      </c>
      <c r="J303" s="30" t="s">
        <v>82</v>
      </c>
      <c r="K303" s="30" t="s">
        <v>83</v>
      </c>
      <c r="L303" s="30" t="s">
        <v>84</v>
      </c>
      <c r="M303" s="30" t="s">
        <v>85</v>
      </c>
      <c r="N303" s="30" t="s">
        <v>86</v>
      </c>
      <c r="O303" s="20"/>
      <c r="P303" s="20"/>
      <c r="Q303" s="20"/>
      <c r="R303" s="20"/>
      <c r="S303" s="20"/>
      <c r="T303" s="20"/>
      <c r="U303" s="20"/>
      <c r="V303" s="20"/>
      <c r="W303" s="20"/>
      <c r="X303" s="20"/>
    </row>
    <row r="304" spans="1:24" ht="12.75">
      <c r="A304" s="19" t="s">
        <v>305</v>
      </c>
      <c r="B304">
        <v>36</v>
      </c>
      <c r="C304" s="20">
        <v>22</v>
      </c>
      <c r="D304" s="20">
        <v>2</v>
      </c>
      <c r="E304" s="20">
        <v>4</v>
      </c>
      <c r="F304" s="20">
        <v>2</v>
      </c>
      <c r="G304" s="20">
        <v>3</v>
      </c>
      <c r="H304" s="20">
        <v>1</v>
      </c>
      <c r="I304" s="20">
        <v>2</v>
      </c>
      <c r="J304" s="20">
        <v>1</v>
      </c>
      <c r="K304" s="20">
        <v>2</v>
      </c>
      <c r="L304" s="20">
        <v>1</v>
      </c>
      <c r="M304" s="20"/>
      <c r="N304" s="35">
        <v>356</v>
      </c>
      <c r="O304" s="20"/>
      <c r="P304" s="20"/>
      <c r="Q304" s="20"/>
      <c r="R304" s="20"/>
      <c r="S304" s="20"/>
      <c r="T304" s="20"/>
      <c r="U304" s="20"/>
      <c r="V304" s="20"/>
      <c r="W304" s="20"/>
      <c r="X304" s="20"/>
    </row>
    <row r="305" spans="1:24" ht="12.75">
      <c r="A305"/>
      <c r="B305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</row>
    <row r="307" spans="1:25" ht="12.75">
      <c r="A307" s="37"/>
      <c r="B307" s="38"/>
      <c r="C307" s="39"/>
      <c r="D307" s="39"/>
      <c r="E307" s="39"/>
      <c r="F307" s="39"/>
      <c r="G307" s="39"/>
      <c r="H307" s="40" t="s">
        <v>338</v>
      </c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18"/>
    </row>
    <row r="308" ht="12.75">
      <c r="A308" s="19" t="s">
        <v>307</v>
      </c>
    </row>
    <row r="309" ht="12.75">
      <c r="A309" t="s">
        <v>339</v>
      </c>
    </row>
    <row r="310" ht="13.5" thickBot="1"/>
    <row r="311" spans="3:13" ht="12.75">
      <c r="C311" s="41"/>
      <c r="D311" s="42"/>
      <c r="E311" s="42"/>
      <c r="F311" s="42"/>
      <c r="G311" s="43" t="s">
        <v>317</v>
      </c>
      <c r="H311" s="44">
        <v>558</v>
      </c>
      <c r="I311" s="20"/>
      <c r="J311" s="20"/>
      <c r="K311" s="20"/>
      <c r="L311" s="26" t="s">
        <v>3</v>
      </c>
      <c r="M311" s="20">
        <v>173</v>
      </c>
    </row>
    <row r="312" spans="3:13" ht="13.5" thickBot="1">
      <c r="C312" s="45"/>
      <c r="D312" s="46"/>
      <c r="E312" s="46"/>
      <c r="F312" s="46"/>
      <c r="G312" s="47" t="s">
        <v>4</v>
      </c>
      <c r="H312" s="48">
        <v>37.2</v>
      </c>
      <c r="I312" s="20"/>
      <c r="J312" s="20"/>
      <c r="K312" s="20"/>
      <c r="L312" s="26" t="s">
        <v>5</v>
      </c>
      <c r="M312" s="20">
        <v>385</v>
      </c>
    </row>
    <row r="314" ht="12.75">
      <c r="A314" s="50" t="s">
        <v>6</v>
      </c>
    </row>
    <row r="315" spans="2:24" ht="12.75">
      <c r="B315" s="2" t="s">
        <v>7</v>
      </c>
      <c r="C315" s="4">
        <v>1</v>
      </c>
      <c r="D315" s="4">
        <v>2</v>
      </c>
      <c r="E315" s="4">
        <v>4</v>
      </c>
      <c r="F315" s="4">
        <v>5</v>
      </c>
      <c r="G315" s="4">
        <v>7</v>
      </c>
      <c r="H315" s="4">
        <v>10</v>
      </c>
      <c r="I315" s="4">
        <v>10</v>
      </c>
      <c r="J315" s="4">
        <v>15</v>
      </c>
      <c r="K315" s="4">
        <v>20</v>
      </c>
      <c r="L315" s="4">
        <v>25</v>
      </c>
      <c r="M315" s="4">
        <v>25</v>
      </c>
      <c r="N315" s="4">
        <v>20</v>
      </c>
      <c r="O315" s="4">
        <v>30</v>
      </c>
      <c r="P315" s="4">
        <v>3</v>
      </c>
      <c r="Q315" s="4">
        <v>5</v>
      </c>
      <c r="R315" s="4">
        <v>10</v>
      </c>
      <c r="S315" s="4">
        <v>5</v>
      </c>
      <c r="T315" s="4">
        <v>6</v>
      </c>
      <c r="U315" s="4">
        <v>8</v>
      </c>
      <c r="V315" s="4">
        <v>11</v>
      </c>
      <c r="W315" s="4">
        <v>2</v>
      </c>
      <c r="X315" s="4">
        <v>1</v>
      </c>
    </row>
    <row r="316" spans="1:25" ht="12.75">
      <c r="A316" s="51" t="s">
        <v>8</v>
      </c>
      <c r="B316" s="51" t="s">
        <v>9</v>
      </c>
      <c r="C316" s="52" t="s">
        <v>10</v>
      </c>
      <c r="D316" s="52" t="s">
        <v>11</v>
      </c>
      <c r="E316" s="52" t="s">
        <v>12</v>
      </c>
      <c r="F316" s="52" t="s">
        <v>13</v>
      </c>
      <c r="G316" s="52" t="s">
        <v>14</v>
      </c>
      <c r="H316" s="52" t="s">
        <v>15</v>
      </c>
      <c r="I316" s="52" t="s">
        <v>16</v>
      </c>
      <c r="J316" s="52" t="s">
        <v>17</v>
      </c>
      <c r="K316" s="52" t="s">
        <v>18</v>
      </c>
      <c r="L316" s="52" t="s">
        <v>19</v>
      </c>
      <c r="M316" s="52" t="s">
        <v>20</v>
      </c>
      <c r="N316" s="52" t="s">
        <v>21</v>
      </c>
      <c r="O316" s="52" t="s">
        <v>22</v>
      </c>
      <c r="P316" s="52" t="s">
        <v>23</v>
      </c>
      <c r="Q316" s="52" t="s">
        <v>24</v>
      </c>
      <c r="R316" s="52" t="s">
        <v>25</v>
      </c>
      <c r="S316" s="52" t="s">
        <v>26</v>
      </c>
      <c r="T316" s="52" t="s">
        <v>27</v>
      </c>
      <c r="U316" s="52" t="s">
        <v>28</v>
      </c>
      <c r="V316" s="52" t="s">
        <v>29</v>
      </c>
      <c r="W316" s="52" t="s">
        <v>30</v>
      </c>
      <c r="X316" s="52" t="s">
        <v>31</v>
      </c>
      <c r="Y316" s="29" t="s">
        <v>32</v>
      </c>
    </row>
    <row r="317" spans="1:25" ht="12.75">
      <c r="A317" s="2" t="s">
        <v>323</v>
      </c>
      <c r="B317" s="2" t="s">
        <v>34</v>
      </c>
      <c r="C317" s="4">
        <v>3</v>
      </c>
      <c r="Y317">
        <v>3</v>
      </c>
    </row>
    <row r="318" spans="1:25" ht="12.75">
      <c r="A318" s="2" t="s">
        <v>324</v>
      </c>
      <c r="B318" s="2" t="s">
        <v>181</v>
      </c>
      <c r="C318" s="4">
        <v>1</v>
      </c>
      <c r="Y318">
        <v>1</v>
      </c>
    </row>
    <row r="319" spans="1:25" ht="12.75">
      <c r="A319" s="2" t="s">
        <v>325</v>
      </c>
      <c r="B319" s="2" t="s">
        <v>42</v>
      </c>
      <c r="C319" s="4">
        <v>4</v>
      </c>
      <c r="Y319">
        <v>4</v>
      </c>
    </row>
    <row r="320" spans="1:25" ht="12.75">
      <c r="A320" s="2" t="s">
        <v>326</v>
      </c>
      <c r="B320" s="2" t="s">
        <v>36</v>
      </c>
      <c r="C320" s="4">
        <v>3</v>
      </c>
      <c r="Y320">
        <v>3</v>
      </c>
    </row>
    <row r="321" spans="1:25" ht="12.75">
      <c r="A321" s="2" t="s">
        <v>327</v>
      </c>
      <c r="B321" s="2" t="s">
        <v>36</v>
      </c>
      <c r="C321" s="4">
        <v>4</v>
      </c>
      <c r="E321" s="4">
        <v>3</v>
      </c>
      <c r="Y321">
        <v>16</v>
      </c>
    </row>
    <row r="322" spans="1:25" ht="12.75">
      <c r="A322" s="2" t="s">
        <v>328</v>
      </c>
      <c r="B322" s="2" t="s">
        <v>44</v>
      </c>
      <c r="C322" s="4">
        <v>4</v>
      </c>
      <c r="D322" s="4">
        <v>2</v>
      </c>
      <c r="Y322">
        <v>8</v>
      </c>
    </row>
    <row r="323" spans="1:25" ht="12.75">
      <c r="A323" s="2" t="s">
        <v>329</v>
      </c>
      <c r="B323" s="2" t="s">
        <v>42</v>
      </c>
      <c r="C323" s="4">
        <v>4</v>
      </c>
      <c r="D323" s="4">
        <v>4</v>
      </c>
      <c r="P323" s="4">
        <v>1</v>
      </c>
      <c r="Q323" s="4">
        <v>1</v>
      </c>
      <c r="Y323">
        <v>20</v>
      </c>
    </row>
    <row r="324" spans="1:25" ht="12.75">
      <c r="A324" s="2" t="s">
        <v>320</v>
      </c>
      <c r="B324" s="2" t="s">
        <v>298</v>
      </c>
      <c r="C324" s="4">
        <v>4</v>
      </c>
      <c r="D324" s="4">
        <v>4</v>
      </c>
      <c r="E324" s="4">
        <v>4</v>
      </c>
      <c r="G324" s="4">
        <v>1</v>
      </c>
      <c r="Q324" s="4">
        <v>3</v>
      </c>
      <c r="S324" s="4">
        <v>1</v>
      </c>
      <c r="Y324">
        <v>55</v>
      </c>
    </row>
    <row r="325" spans="1:25" ht="12.75">
      <c r="A325" s="2" t="s">
        <v>330</v>
      </c>
      <c r="B325" s="2" t="s">
        <v>62</v>
      </c>
      <c r="Y325">
        <v>0</v>
      </c>
    </row>
    <row r="326" spans="1:25" ht="12.75">
      <c r="A326" s="2" t="s">
        <v>331</v>
      </c>
      <c r="B326" s="2" t="s">
        <v>183</v>
      </c>
      <c r="Y326">
        <v>0</v>
      </c>
    </row>
    <row r="327" spans="1:25" ht="12.75">
      <c r="A327" s="2" t="s">
        <v>332</v>
      </c>
      <c r="B327" s="2" t="s">
        <v>44</v>
      </c>
      <c r="C327" s="4">
        <v>2</v>
      </c>
      <c r="D327" s="4">
        <v>2</v>
      </c>
      <c r="Y327">
        <v>6</v>
      </c>
    </row>
    <row r="328" spans="1:25" ht="12.75">
      <c r="A328" s="2" t="s">
        <v>333</v>
      </c>
      <c r="B328" s="2" t="s">
        <v>46</v>
      </c>
      <c r="C328" s="4">
        <v>3</v>
      </c>
      <c r="D328" s="4">
        <v>2</v>
      </c>
      <c r="P328" s="4">
        <v>1</v>
      </c>
      <c r="Y328">
        <v>10</v>
      </c>
    </row>
    <row r="329" spans="1:25" ht="12.75">
      <c r="A329" s="2" t="s">
        <v>334</v>
      </c>
      <c r="B329" s="2" t="s">
        <v>44</v>
      </c>
      <c r="C329" s="4">
        <v>4</v>
      </c>
      <c r="D329" s="4">
        <v>3</v>
      </c>
      <c r="E329" s="4">
        <v>2</v>
      </c>
      <c r="I329" s="4">
        <v>1</v>
      </c>
      <c r="P329" s="4">
        <v>1</v>
      </c>
      <c r="Y329">
        <v>31</v>
      </c>
    </row>
    <row r="330" spans="1:25" ht="12.75">
      <c r="A330" s="2" t="s">
        <v>335</v>
      </c>
      <c r="B330" s="2" t="s">
        <v>40</v>
      </c>
      <c r="C330" s="4">
        <v>4</v>
      </c>
      <c r="D330" s="4">
        <v>3</v>
      </c>
      <c r="P330" s="4">
        <v>2</v>
      </c>
      <c r="Y330">
        <v>16</v>
      </c>
    </row>
    <row r="331" spans="1:25" ht="12.75">
      <c r="A331" s="5" t="s">
        <v>336</v>
      </c>
      <c r="B331" s="5" t="s">
        <v>183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32">
        <v>0</v>
      </c>
    </row>
    <row r="332" spans="1:25" ht="12.75">
      <c r="A332" s="50" t="s">
        <v>72</v>
      </c>
      <c r="C332" s="4">
        <v>40</v>
      </c>
      <c r="D332" s="4">
        <v>20</v>
      </c>
      <c r="E332" s="4">
        <v>9</v>
      </c>
      <c r="F332" s="4">
        <v>0</v>
      </c>
      <c r="G332" s="4">
        <v>1</v>
      </c>
      <c r="H332" s="4">
        <v>0</v>
      </c>
      <c r="I332" s="4">
        <v>1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5</v>
      </c>
      <c r="Q332" s="4">
        <v>4</v>
      </c>
      <c r="R332" s="4">
        <v>0</v>
      </c>
      <c r="S332" s="4">
        <v>1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>
        <v>173</v>
      </c>
    </row>
    <row r="334" spans="1:13" ht="12.75">
      <c r="A334" s="2" t="s">
        <v>7</v>
      </c>
      <c r="B334" s="2">
        <v>2</v>
      </c>
      <c r="C334" s="4">
        <v>2</v>
      </c>
      <c r="D334" s="4">
        <v>5</v>
      </c>
      <c r="E334" s="4">
        <v>5</v>
      </c>
      <c r="F334" s="4">
        <v>25</v>
      </c>
      <c r="G334" s="4">
        <v>10</v>
      </c>
      <c r="H334" s="4">
        <v>15</v>
      </c>
      <c r="I334" s="4">
        <v>15</v>
      </c>
      <c r="J334" s="4">
        <v>10</v>
      </c>
      <c r="K334" s="4">
        <v>25</v>
      </c>
      <c r="L334" s="4">
        <v>25</v>
      </c>
      <c r="M334" s="4">
        <v>50</v>
      </c>
    </row>
    <row r="335" spans="1:14" ht="12.75">
      <c r="A335" s="51" t="s">
        <v>73</v>
      </c>
      <c r="B335" s="51" t="s">
        <v>74</v>
      </c>
      <c r="C335" s="52" t="s">
        <v>75</v>
      </c>
      <c r="D335" s="52" t="s">
        <v>76</v>
      </c>
      <c r="E335" s="52" t="s">
        <v>77</v>
      </c>
      <c r="F335" s="52" t="s">
        <v>78</v>
      </c>
      <c r="G335" s="52" t="s">
        <v>79</v>
      </c>
      <c r="H335" s="52" t="s">
        <v>80</v>
      </c>
      <c r="I335" s="52" t="s">
        <v>81</v>
      </c>
      <c r="J335" s="52" t="s">
        <v>82</v>
      </c>
      <c r="K335" s="52" t="s">
        <v>83</v>
      </c>
      <c r="L335" s="52" t="s">
        <v>84</v>
      </c>
      <c r="M335" s="52" t="s">
        <v>85</v>
      </c>
      <c r="N335" s="52" t="s">
        <v>86</v>
      </c>
    </row>
    <row r="336" spans="1:14" ht="12.75">
      <c r="A336" s="50" t="s">
        <v>337</v>
      </c>
      <c r="B336" s="2">
        <v>37</v>
      </c>
      <c r="C336" s="4">
        <v>23</v>
      </c>
      <c r="D336" s="4">
        <v>2</v>
      </c>
      <c r="E336" s="4">
        <v>4</v>
      </c>
      <c r="F336" s="4">
        <v>2</v>
      </c>
      <c r="G336" s="4">
        <v>3</v>
      </c>
      <c r="H336" s="4">
        <v>1</v>
      </c>
      <c r="I336" s="4">
        <v>2</v>
      </c>
      <c r="J336" s="4">
        <v>1</v>
      </c>
      <c r="K336" s="4">
        <v>2</v>
      </c>
      <c r="L336" s="4">
        <v>0</v>
      </c>
      <c r="M336" s="4">
        <v>1</v>
      </c>
      <c r="N336" s="4">
        <v>385</v>
      </c>
    </row>
  </sheetData>
  <hyperlinks>
    <hyperlink ref="A6" r:id="rId1" display="Rating the 1990 Recruiting Class (July 24, 2002)"/>
  </hyperlinks>
  <printOptions/>
  <pageMargins left="1.25" right="1.2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Will Stewart, TechSideline.com</cp:lastModifiedBy>
  <dcterms:created xsi:type="dcterms:W3CDTF">2005-05-02T18:44:53Z</dcterms:created>
  <dcterms:modified xsi:type="dcterms:W3CDTF">2005-05-04T19:52:44Z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