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<sst xmlns="http://schemas.openxmlformats.org/spreadsheetml/2006/main" count="684" uniqueCount="252">
  <si>
    <t>Player</t>
  </si>
  <si>
    <t>State</t>
  </si>
  <si>
    <t>E-50</t>
  </si>
  <si>
    <t>AA</t>
  </si>
  <si>
    <t>Rivals</t>
  </si>
  <si>
    <t>Stars</t>
  </si>
  <si>
    <t>Posn</t>
  </si>
  <si>
    <t>Rank</t>
  </si>
  <si>
    <t>VA</t>
  </si>
  <si>
    <t>Notes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</si>
  <si>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</si>
  <si>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</si>
  <si>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SP E-50: SuperPrep Elite 50.  #1 = 5 points, #50 = 1 point, all others scaled. Formula: ((51-rank/50) * 4) +1</t>
  </si>
  <si>
    <t>Rivals Stars: 1 point for each star</t>
  </si>
  <si>
    <t>Points</t>
  </si>
  <si>
    <t>SuperPrep</t>
  </si>
  <si>
    <t>Plyrs</t>
  </si>
  <si>
    <t>Total</t>
  </si>
  <si>
    <t>Yes</t>
  </si>
  <si>
    <t>SuperPrep Rankings</t>
  </si>
  <si>
    <t>Rivals.com Rankings</t>
  </si>
  <si>
    <t>Top</t>
  </si>
  <si>
    <t>T-100</t>
  </si>
  <si>
    <t>Star</t>
  </si>
  <si>
    <t>SP</t>
  </si>
  <si>
    <t>Pts</t>
  </si>
  <si>
    <t>Burchette, Noland</t>
  </si>
  <si>
    <t>Burnett, Chris</t>
  </si>
  <si>
    <t>Gore, Brandon</t>
  </si>
  <si>
    <t>Hill, Brenden</t>
  </si>
  <si>
    <t>Hodges, Demetrius</t>
  </si>
  <si>
    <t>Imoh, Mike</t>
  </si>
  <si>
    <t>Lewis, Jonathan</t>
  </si>
  <si>
    <t>McPherson, Brian</t>
  </si>
  <si>
    <t>Parker, Robert</t>
  </si>
  <si>
    <t>Rouse, Aaron</t>
  </si>
  <si>
    <t>Rutherford, Antoine</t>
  </si>
  <si>
    <t>Schmitt, Nick</t>
  </si>
  <si>
    <t>Tapp, Darryl</t>
  </si>
  <si>
    <t>Veney, Lamar</t>
  </si>
  <si>
    <t>Vick, Marcus</t>
  </si>
  <si>
    <t>Wade, Cary</t>
  </si>
  <si>
    <t>Williams, Jimmy (ATH)</t>
  </si>
  <si>
    <t>Rivals 100: Rivals.com Top 100 players. #1=5 points, #100= 1 point, all others scaled.</t>
  </si>
  <si>
    <t>Rivals Position: Position rank. #1 = 5 points, last = 1 point, all others scaled. Formula: ((((Total+1)-rank)/Total)*4)+1</t>
  </si>
  <si>
    <t>NR</t>
  </si>
  <si>
    <t>X</t>
  </si>
  <si>
    <t>Jones, Kevin</t>
  </si>
  <si>
    <t>Randall, Bryan</t>
  </si>
  <si>
    <t>Hall, DeAngelo</t>
  </si>
  <si>
    <t>Lee, Fred</t>
  </si>
  <si>
    <t>Hamilton, Justin</t>
  </si>
  <si>
    <t>Humes, Cedric</t>
  </si>
  <si>
    <t>Bradley, Curtis</t>
  </si>
  <si>
    <t>Walton, D.J.</t>
  </si>
  <si>
    <t>King, Jeff</t>
  </si>
  <si>
    <t>Pannell, Chris</t>
  </si>
  <si>
    <t>Hunt, Will</t>
  </si>
  <si>
    <t>McGrath, Danny</t>
  </si>
  <si>
    <t>Warren, Blake</t>
  </si>
  <si>
    <t>Hilton, Kevin</t>
  </si>
  <si>
    <t>Murphy, Jason</t>
  </si>
  <si>
    <t>Anderson, James</t>
  </si>
  <si>
    <t>Clifton, Chris</t>
  </si>
  <si>
    <t>Fleck, Andrew</t>
  </si>
  <si>
    <t>Sandidge, Tim</t>
  </si>
  <si>
    <t>Butler, Reggie</t>
  </si>
  <si>
    <t>Frye, Brandon</t>
  </si>
  <si>
    <t>Adibi, Xavier</t>
  </si>
  <si>
    <t>Booker, Barry</t>
  </si>
  <si>
    <t>Brown, Mike</t>
  </si>
  <si>
    <t>Brown, Duane</t>
  </si>
  <si>
    <t>Carroll, Tripp</t>
  </si>
  <si>
    <t>Clowney, David</t>
  </si>
  <si>
    <t>Ellis, Chris</t>
  </si>
  <si>
    <t>Hall, Vince</t>
  </si>
  <si>
    <t>Holt, Cory</t>
  </si>
  <si>
    <t>Kinzer, John</t>
  </si>
  <si>
    <t>Lewis, Kenny</t>
  </si>
  <si>
    <t>Marshman, Nick</t>
  </si>
  <si>
    <t>Minor, Roland</t>
  </si>
  <si>
    <t>Parker, DJ</t>
  </si>
  <si>
    <t>Powell, Carlton</t>
  </si>
  <si>
    <t>Razzano, Joey</t>
  </si>
  <si>
    <t>Robertson, Kory</t>
  </si>
  <si>
    <t>Warren, Brett</t>
  </si>
  <si>
    <t>Welsh, Matt</t>
  </si>
  <si>
    <t>NC</t>
  </si>
  <si>
    <t>2002 Ave:</t>
  </si>
  <si>
    <t>2001 Ave:</t>
  </si>
  <si>
    <t>2003 Ave:</t>
  </si>
  <si>
    <t>Boone, Greg</t>
  </si>
  <si>
    <t>Whitaker, Ike</t>
  </si>
  <si>
    <t>Lewis, Elan</t>
  </si>
  <si>
    <t>MD</t>
  </si>
  <si>
    <t>GA</t>
  </si>
  <si>
    <t>SC</t>
  </si>
  <si>
    <t>Jefferson, Kenneth</t>
  </si>
  <si>
    <t>Wang, Ed</t>
  </si>
  <si>
    <t>Davis, Eric</t>
  </si>
  <si>
    <t>Graham, Richard</t>
  </si>
  <si>
    <t>Norris, Robert</t>
  </si>
  <si>
    <t>North, Antonio</t>
  </si>
  <si>
    <t>Render, Sergio</t>
  </si>
  <si>
    <t>Thompson, Cordarrow</t>
  </si>
  <si>
    <t>Friday, Stephen</t>
  </si>
  <si>
    <t>Green, Hivera</t>
  </si>
  <si>
    <t>Simmons, Deveon</t>
  </si>
  <si>
    <t>Taylor, Demetrius</t>
  </si>
  <si>
    <t>Harris, Victor</t>
  </si>
  <si>
    <t>Porch, Dorian</t>
  </si>
  <si>
    <t>Virgil, Stephan</t>
  </si>
  <si>
    <t>Martin, Cam</t>
  </si>
  <si>
    <t>Bowden, Brent</t>
  </si>
  <si>
    <t>Cheeseman, Jahre</t>
  </si>
  <si>
    <t>Nolen, Todd</t>
  </si>
  <si>
    <t>Number of recruits:</t>
  </si>
  <si>
    <t>Scout.com Rankings</t>
  </si>
  <si>
    <t>2004 Ave:</t>
  </si>
  <si>
    <t>2005 Ave:</t>
  </si>
  <si>
    <t>Scout</t>
  </si>
  <si>
    <t>Scout.com 100: Scout.com Top 100 players. #1=5 points, #100= 1 point, all others scaled.</t>
  </si>
  <si>
    <t>Scout Stars: 1 point for each star</t>
  </si>
  <si>
    <t>Scout Position: Position rank. #1 = 5 points, last = 1 point, all others scaled. Formula: ((((Total+1)-rank)/Total)*4)+1</t>
  </si>
  <si>
    <t>Hicks, Kent</t>
  </si>
  <si>
    <t>Royal, Eddie</t>
  </si>
  <si>
    <t>Bell, George</t>
  </si>
  <si>
    <t>Glennon, Sean</t>
  </si>
  <si>
    <t>Bowman, Andrew</t>
  </si>
  <si>
    <t>Howard, Carl</t>
  </si>
  <si>
    <t>Gilchrist, Jeremy</t>
  </si>
  <si>
    <t>Ore, Branden</t>
  </si>
  <si>
    <t>Sturdivant, Purnell</t>
  </si>
  <si>
    <t>Miller, Theodore</t>
  </si>
  <si>
    <t>Holland, Brandon</t>
  </si>
  <si>
    <t>Green, Michael</t>
  </si>
  <si>
    <t>Shuman, Ryan</t>
  </si>
  <si>
    <t>Wheeler, Sam</t>
  </si>
  <si>
    <t>Adjepong, Jason</t>
  </si>
  <si>
    <t>Ajiboye, Olufemi</t>
  </si>
  <si>
    <t>Brown, Aaron</t>
  </si>
  <si>
    <t>Brown, Nekos</t>
  </si>
  <si>
    <t>Carmichael, Rashad</t>
  </si>
  <si>
    <t>Chancellor, Kam</t>
  </si>
  <si>
    <t>Crum, Clark</t>
  </si>
  <si>
    <t>Edwards, Mario</t>
  </si>
  <si>
    <t>Gee, Mike</t>
  </si>
  <si>
    <t>Graves, John</t>
  </si>
  <si>
    <t>Hall, Joey</t>
  </si>
  <si>
    <t>Luckett, Zach</t>
  </si>
  <si>
    <t>McNeil, Douglas</t>
  </si>
  <si>
    <t>Radford, Devin</t>
  </si>
  <si>
    <t>Robertson, Daryl</t>
  </si>
  <si>
    <t>Smith, Andre</t>
  </si>
  <si>
    <t>Sutton, Devven</t>
  </si>
  <si>
    <t>Sykes, Jacob</t>
  </si>
  <si>
    <t>Warren, Beau</t>
  </si>
  <si>
    <t>Wright, Matt</t>
  </si>
  <si>
    <t>2006 Ave:</t>
  </si>
  <si>
    <t>33/65</t>
  </si>
  <si>
    <t>79/100</t>
  </si>
  <si>
    <t>Taylor, Tyrod</t>
  </si>
  <si>
    <t>Barden, Brandon</t>
  </si>
  <si>
    <t>Battle, Kwamaine</t>
  </si>
  <si>
    <t>Brooks, Jaymes</t>
  </si>
  <si>
    <t>Carroll, Collin</t>
  </si>
  <si>
    <t>Coale, Danny</t>
  </si>
  <si>
    <t>DeChristopher, Blake</t>
  </si>
  <si>
    <t>Drager, Chris</t>
  </si>
  <si>
    <t>Evans, Darren</t>
  </si>
  <si>
    <t>Hill, Cris</t>
  </si>
  <si>
    <t>Lanier, Andrew</t>
  </si>
  <si>
    <t>Morgan, Davon</t>
  </si>
  <si>
    <t>Nosal, Greg</t>
  </si>
  <si>
    <t>Odom, Quillie</t>
  </si>
  <si>
    <t>Oglesby, Josh</t>
  </si>
  <si>
    <t>Ovens, Hunter</t>
  </si>
  <si>
    <t>Pressley, Kendrick</t>
  </si>
  <si>
    <t>Prince, Courtney</t>
  </si>
  <si>
    <t>Rivers, Barquell</t>
  </si>
  <si>
    <t>Terry, Patrick</t>
  </si>
  <si>
    <t>Thomas, D.J.</t>
  </si>
  <si>
    <t>Tweedy, Alonzo</t>
  </si>
  <si>
    <t>Young, Justin</t>
  </si>
  <si>
    <t>MN</t>
  </si>
  <si>
    <t>PA</t>
  </si>
  <si>
    <t>IN</t>
  </si>
  <si>
    <t>FL</t>
  </si>
  <si>
    <t>28/70</t>
  </si>
  <si>
    <t>26/55</t>
  </si>
  <si>
    <t>40/70</t>
  </si>
  <si>
    <t>36/70</t>
  </si>
  <si>
    <t>21/70</t>
  </si>
  <si>
    <t>28/55</t>
  </si>
  <si>
    <t>26/60</t>
  </si>
  <si>
    <t>17/65</t>
  </si>
  <si>
    <t>30/70</t>
  </si>
  <si>
    <t>33/70</t>
  </si>
  <si>
    <t>18/45</t>
  </si>
  <si>
    <t>34/60</t>
  </si>
  <si>
    <t>31/70</t>
  </si>
  <si>
    <t>63/70</t>
  </si>
  <si>
    <t>1/30</t>
  </si>
  <si>
    <t>53/70</t>
  </si>
  <si>
    <t>6/87</t>
  </si>
  <si>
    <t>52/78</t>
  </si>
  <si>
    <t>25/96</t>
  </si>
  <si>
    <t>97/100</t>
  </si>
  <si>
    <t>42/87</t>
  </si>
  <si>
    <t>31/78</t>
  </si>
  <si>
    <t>28/100</t>
  </si>
  <si>
    <t>50/100</t>
  </si>
  <si>
    <t>76/78</t>
  </si>
  <si>
    <t>52/96</t>
  </si>
  <si>
    <t>22/99</t>
  </si>
  <si>
    <t>56/87</t>
  </si>
  <si>
    <t>37/54</t>
  </si>
  <si>
    <t>14/89</t>
  </si>
  <si>
    <t>78/93</t>
  </si>
  <si>
    <t>23/54</t>
  </si>
  <si>
    <t>4/100</t>
  </si>
  <si>
    <t>29/100</t>
  </si>
  <si>
    <t>90/100</t>
  </si>
  <si>
    <t>Recruiting Rankings 2007</t>
  </si>
  <si>
    <t>recruitingrankings2007.xls</t>
  </si>
  <si>
    <t>12/33</t>
  </si>
  <si>
    <t>37/51</t>
  </si>
  <si>
    <t>14/33</t>
  </si>
  <si>
    <t>17/33</t>
  </si>
  <si>
    <t>10/33</t>
  </si>
  <si>
    <t>16/32</t>
  </si>
  <si>
    <t>41/130</t>
  </si>
  <si>
    <t>3/33</t>
  </si>
  <si>
    <t>25/35</t>
  </si>
  <si>
    <t>15/33</t>
  </si>
  <si>
    <t>6/33</t>
  </si>
  <si>
    <t>21/33</t>
  </si>
  <si>
    <t>24/33</t>
  </si>
  <si>
    <t>32/35</t>
  </si>
  <si>
    <t>18/100</t>
  </si>
  <si>
    <t>28/35</t>
  </si>
  <si>
    <t>15/36</t>
  </si>
  <si>
    <t>14/35</t>
  </si>
  <si>
    <t>1/33</t>
  </si>
  <si>
    <t>33/33</t>
  </si>
  <si>
    <t>10/36</t>
  </si>
  <si>
    <t>Comparison of 2001-2007 Classes</t>
  </si>
  <si>
    <t>2007 Ave.</t>
  </si>
  <si>
    <t>Alvarez, William</t>
  </si>
  <si>
    <t>2007 Composite Rankings</t>
  </si>
  <si>
    <t>Seven-Year Average:</t>
  </si>
  <si>
    <t>Latif, A.B.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</si>
</sst>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3" borderId="0" xfId="0" applyFill="1" applyAlignment="1" quotePrefix="1">
      <alignment horizontal="right"/>
    </xf>
    <xf numFmtId="0" fontId="0" fillId="3" borderId="0" xfId="0" applyFill="1" applyAlignment="1">
      <alignment horizontal="right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1" fillId="4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 quotePrefix="1">
      <alignment horizontal="right"/>
    </xf>
    <xf numFmtId="0" fontId="0" fillId="2" borderId="0" xfId="0" applyFill="1" applyAlignment="1">
      <alignment/>
    </xf>
    <xf numFmtId="172" fontId="0" fillId="0" borderId="0" xfId="0" applyNumberFormat="1" applyAlignment="1">
      <alignment horizontal="right"/>
    </xf>
    <xf numFmtId="172" fontId="0" fillId="7" borderId="0" xfId="0" applyNumberFormat="1" applyFill="1" applyBorder="1" applyAlignment="1">
      <alignment/>
    </xf>
    <xf numFmtId="172" fontId="0" fillId="5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3" borderId="0" xfId="0" applyFill="1" applyBorder="1" applyAlignment="1" quotePrefix="1">
      <alignment horizontal="right"/>
    </xf>
    <xf numFmtId="0" fontId="0" fillId="4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3" width="6.57421875" style="0" bestFit="1" customWidth="1"/>
    <col min="4" max="4" width="6.421875" style="0" customWidth="1"/>
    <col min="5" max="5" width="6.8515625" style="0" customWidth="1"/>
    <col min="6" max="6" width="7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8.57421875" style="0" customWidth="1"/>
    <col min="11" max="11" width="7.7109375" style="0" customWidth="1"/>
    <col min="12" max="12" width="8.00390625" style="0" customWidth="1"/>
    <col min="13" max="13" width="21.140625" style="0" bestFit="1" customWidth="1"/>
    <col min="14" max="14" width="6.8515625" style="0" customWidth="1"/>
    <col min="15" max="15" width="7.00390625" style="0" customWidth="1"/>
    <col min="16" max="16" width="7.57421875" style="0" customWidth="1"/>
    <col min="17" max="17" width="8.140625" style="0" customWidth="1"/>
  </cols>
  <sheetData>
    <row r="1" ht="12.75">
      <c r="A1" s="1" t="s">
        <v>223</v>
      </c>
    </row>
    <row r="2" ht="12.75">
      <c r="A2" s="15" t="s">
        <v>224</v>
      </c>
    </row>
    <row r="3" ht="12.75">
      <c r="A3" s="15"/>
    </row>
    <row r="4" spans="1:2" ht="12.75">
      <c r="A4" s="36" t="s">
        <v>116</v>
      </c>
      <c r="B4" s="14">
        <v>25</v>
      </c>
    </row>
    <row r="5" ht="12.75">
      <c r="A5" s="15"/>
    </row>
    <row r="6" ht="12.75">
      <c r="A6" s="15"/>
    </row>
    <row r="8" spans="1:11" ht="12.75">
      <c r="A8" s="1"/>
      <c r="B8" s="1"/>
      <c r="C8" s="5"/>
      <c r="D8" s="3" t="s">
        <v>15</v>
      </c>
      <c r="E8" s="6"/>
      <c r="F8" s="5"/>
      <c r="G8" s="3" t="s">
        <v>4</v>
      </c>
      <c r="H8" s="6"/>
      <c r="I8" s="5"/>
      <c r="J8" s="3" t="s">
        <v>120</v>
      </c>
      <c r="K8" s="6"/>
    </row>
    <row r="9" spans="1:11" ht="12.75">
      <c r="A9" s="32" t="s">
        <v>0</v>
      </c>
      <c r="B9" s="33" t="s">
        <v>1</v>
      </c>
      <c r="C9" s="7" t="s">
        <v>2</v>
      </c>
      <c r="D9" s="4" t="s">
        <v>3</v>
      </c>
      <c r="E9" s="4" t="s">
        <v>1</v>
      </c>
      <c r="F9" s="7">
        <v>100</v>
      </c>
      <c r="G9" s="4" t="s">
        <v>5</v>
      </c>
      <c r="H9" s="8" t="s">
        <v>6</v>
      </c>
      <c r="I9" s="7">
        <v>100</v>
      </c>
      <c r="J9" s="4" t="s">
        <v>5</v>
      </c>
      <c r="K9" s="8" t="s">
        <v>6</v>
      </c>
    </row>
    <row r="10" spans="1:11" ht="12.75">
      <c r="A10" t="s">
        <v>248</v>
      </c>
      <c r="B10" t="s">
        <v>8</v>
      </c>
      <c r="C10" s="2"/>
      <c r="D10" s="19"/>
      <c r="E10" s="115" t="s">
        <v>225</v>
      </c>
      <c r="F10" s="16"/>
      <c r="G10" s="85">
        <v>3</v>
      </c>
      <c r="H10" s="14" t="s">
        <v>188</v>
      </c>
      <c r="J10" s="100">
        <v>4</v>
      </c>
      <c r="K10" s="112" t="s">
        <v>204</v>
      </c>
    </row>
    <row r="11" spans="1:11" ht="12.75">
      <c r="A11" t="s">
        <v>162</v>
      </c>
      <c r="B11" t="s">
        <v>95</v>
      </c>
      <c r="C11" s="10"/>
      <c r="D11" s="19"/>
      <c r="E11" s="115" t="s">
        <v>226</v>
      </c>
      <c r="F11" s="17"/>
      <c r="G11" s="85">
        <v>3</v>
      </c>
      <c r="H11" s="14" t="s">
        <v>189</v>
      </c>
      <c r="J11" s="100">
        <v>3</v>
      </c>
      <c r="K11" s="20" t="s">
        <v>205</v>
      </c>
    </row>
    <row r="12" spans="1:11" ht="12.75">
      <c r="A12" t="s">
        <v>163</v>
      </c>
      <c r="B12" t="s">
        <v>87</v>
      </c>
      <c r="C12" s="10"/>
      <c r="D12" s="19"/>
      <c r="E12" s="115" t="s">
        <v>45</v>
      </c>
      <c r="F12" s="16"/>
      <c r="G12" s="85">
        <v>3</v>
      </c>
      <c r="H12" s="14" t="s">
        <v>190</v>
      </c>
      <c r="J12" s="100">
        <v>2</v>
      </c>
      <c r="K12" s="20" t="s">
        <v>45</v>
      </c>
    </row>
    <row r="13" spans="1:11" ht="12.75">
      <c r="A13" t="s">
        <v>164</v>
      </c>
      <c r="B13" t="s">
        <v>8</v>
      </c>
      <c r="C13" s="10"/>
      <c r="D13" s="18"/>
      <c r="E13" s="115" t="s">
        <v>227</v>
      </c>
      <c r="F13" s="16"/>
      <c r="G13" s="86">
        <v>3</v>
      </c>
      <c r="H13" s="14" t="s">
        <v>191</v>
      </c>
      <c r="J13" s="100">
        <v>3</v>
      </c>
      <c r="K13" s="20" t="s">
        <v>206</v>
      </c>
    </row>
    <row r="14" spans="1:11" ht="12.75">
      <c r="A14" t="s">
        <v>165</v>
      </c>
      <c r="B14" t="s">
        <v>184</v>
      </c>
      <c r="C14" s="10"/>
      <c r="D14" s="18"/>
      <c r="E14" s="115" t="s">
        <v>45</v>
      </c>
      <c r="F14" s="16"/>
      <c r="G14" s="86">
        <v>2</v>
      </c>
      <c r="H14" s="14" t="s">
        <v>45</v>
      </c>
      <c r="J14" s="100">
        <v>2</v>
      </c>
      <c r="K14" s="20" t="s">
        <v>45</v>
      </c>
    </row>
    <row r="15" spans="1:11" ht="12.75">
      <c r="A15" t="s">
        <v>166</v>
      </c>
      <c r="B15" t="s">
        <v>8</v>
      </c>
      <c r="C15" s="10"/>
      <c r="D15" s="18"/>
      <c r="E15" s="115" t="s">
        <v>228</v>
      </c>
      <c r="F15" s="16"/>
      <c r="G15" s="86">
        <v>2</v>
      </c>
      <c r="H15" s="14" t="s">
        <v>45</v>
      </c>
      <c r="J15" s="100">
        <v>3</v>
      </c>
      <c r="K15" s="20" t="s">
        <v>207</v>
      </c>
    </row>
    <row r="16" spans="1:11" ht="12.75">
      <c r="A16" t="s">
        <v>167</v>
      </c>
      <c r="B16" t="s">
        <v>8</v>
      </c>
      <c r="C16" s="10"/>
      <c r="D16" s="19"/>
      <c r="E16" s="115" t="s">
        <v>229</v>
      </c>
      <c r="F16" s="16"/>
      <c r="G16" s="85">
        <v>4</v>
      </c>
      <c r="H16" s="14" t="s">
        <v>192</v>
      </c>
      <c r="J16" s="100">
        <v>3</v>
      </c>
      <c r="K16" s="20" t="s">
        <v>208</v>
      </c>
    </row>
    <row r="17" spans="1:11" ht="12.75">
      <c r="A17" t="s">
        <v>168</v>
      </c>
      <c r="B17" t="s">
        <v>185</v>
      </c>
      <c r="C17" s="10"/>
      <c r="D17" s="19"/>
      <c r="E17" s="115" t="s">
        <v>230</v>
      </c>
      <c r="F17" s="16"/>
      <c r="G17" s="85">
        <v>3</v>
      </c>
      <c r="H17" s="14" t="s">
        <v>193</v>
      </c>
      <c r="J17" s="100">
        <v>3</v>
      </c>
      <c r="K17" s="20" t="s">
        <v>209</v>
      </c>
    </row>
    <row r="18" spans="1:11" ht="12.75">
      <c r="A18" t="s">
        <v>169</v>
      </c>
      <c r="B18" t="s">
        <v>186</v>
      </c>
      <c r="C18" s="10"/>
      <c r="D18" s="19"/>
      <c r="E18" s="115" t="s">
        <v>231</v>
      </c>
      <c r="F18" s="16"/>
      <c r="G18" s="86">
        <v>3</v>
      </c>
      <c r="H18" s="14" t="s">
        <v>194</v>
      </c>
      <c r="J18" s="100">
        <v>4</v>
      </c>
      <c r="K18" s="20" t="s">
        <v>210</v>
      </c>
    </row>
    <row r="19" spans="1:11" ht="12.75">
      <c r="A19" t="s">
        <v>170</v>
      </c>
      <c r="B19" t="s">
        <v>8</v>
      </c>
      <c r="C19" s="10"/>
      <c r="D19" s="19" t="s">
        <v>18</v>
      </c>
      <c r="E19" s="115" t="s">
        <v>232</v>
      </c>
      <c r="F19" s="16"/>
      <c r="G19" s="85">
        <v>4</v>
      </c>
      <c r="H19" s="14" t="s">
        <v>195</v>
      </c>
      <c r="J19" s="100">
        <v>3</v>
      </c>
      <c r="K19" s="20" t="s">
        <v>211</v>
      </c>
    </row>
    <row r="20" spans="1:11" ht="12.75">
      <c r="A20" t="s">
        <v>171</v>
      </c>
      <c r="B20" t="s">
        <v>96</v>
      </c>
      <c r="C20" s="10"/>
      <c r="D20" s="18"/>
      <c r="E20" s="115" t="s">
        <v>233</v>
      </c>
      <c r="F20" s="16"/>
      <c r="G20" s="85">
        <v>2</v>
      </c>
      <c r="H20" s="14" t="s">
        <v>45</v>
      </c>
      <c r="J20" s="100">
        <v>2</v>
      </c>
      <c r="K20" s="20" t="s">
        <v>212</v>
      </c>
    </row>
    <row r="21" spans="1:11" ht="12.75">
      <c r="A21" s="12" t="s">
        <v>251</v>
      </c>
      <c r="B21" s="12" t="s">
        <v>8</v>
      </c>
      <c r="C21" s="10"/>
      <c r="D21" s="19"/>
      <c r="E21" s="115" t="s">
        <v>234</v>
      </c>
      <c r="F21" s="16"/>
      <c r="G21" s="85">
        <v>3</v>
      </c>
      <c r="H21" s="14" t="s">
        <v>196</v>
      </c>
      <c r="J21" s="100">
        <v>3</v>
      </c>
      <c r="K21" s="20" t="s">
        <v>213</v>
      </c>
    </row>
    <row r="22" spans="1:11" ht="12.75">
      <c r="A22" s="12" t="s">
        <v>172</v>
      </c>
      <c r="B22" s="12" t="s">
        <v>8</v>
      </c>
      <c r="C22" s="10"/>
      <c r="D22" s="19" t="s">
        <v>18</v>
      </c>
      <c r="E22" s="115" t="s">
        <v>235</v>
      </c>
      <c r="F22" s="16"/>
      <c r="G22" s="85">
        <v>3</v>
      </c>
      <c r="H22" s="14" t="s">
        <v>197</v>
      </c>
      <c r="J22" s="100">
        <v>4</v>
      </c>
      <c r="K22" s="20" t="s">
        <v>214</v>
      </c>
    </row>
    <row r="23" spans="1:11" ht="12.75">
      <c r="A23" t="s">
        <v>173</v>
      </c>
      <c r="B23" t="s">
        <v>8</v>
      </c>
      <c r="C23" s="10"/>
      <c r="D23" s="19"/>
      <c r="E23" s="115" t="s">
        <v>236</v>
      </c>
      <c r="F23" s="16"/>
      <c r="G23" s="86">
        <v>2</v>
      </c>
      <c r="H23" s="14" t="s">
        <v>45</v>
      </c>
      <c r="J23" s="100">
        <v>3</v>
      </c>
      <c r="K23" s="20" t="s">
        <v>215</v>
      </c>
    </row>
    <row r="24" spans="1:11" ht="12.75">
      <c r="A24" t="s">
        <v>174</v>
      </c>
      <c r="B24" t="s">
        <v>8</v>
      </c>
      <c r="C24" s="10"/>
      <c r="D24" s="19"/>
      <c r="E24" s="115" t="s">
        <v>237</v>
      </c>
      <c r="F24" s="17"/>
      <c r="G24" s="85">
        <v>3</v>
      </c>
      <c r="H24" s="14" t="s">
        <v>198</v>
      </c>
      <c r="J24" s="100">
        <v>3</v>
      </c>
      <c r="K24" s="20" t="s">
        <v>216</v>
      </c>
    </row>
    <row r="25" spans="1:11" ht="12.75">
      <c r="A25" t="s">
        <v>175</v>
      </c>
      <c r="B25" t="s">
        <v>87</v>
      </c>
      <c r="C25" s="10"/>
      <c r="D25" s="19"/>
      <c r="E25" s="115" t="s">
        <v>238</v>
      </c>
      <c r="F25" s="16"/>
      <c r="G25" s="85">
        <v>3</v>
      </c>
      <c r="H25" s="14" t="s">
        <v>199</v>
      </c>
      <c r="J25" s="100">
        <v>3</v>
      </c>
      <c r="K25" s="20" t="s">
        <v>160</v>
      </c>
    </row>
    <row r="26" spans="1:11" ht="12.75">
      <c r="A26" t="s">
        <v>176</v>
      </c>
      <c r="B26" t="s">
        <v>187</v>
      </c>
      <c r="C26" s="10"/>
      <c r="D26" s="19" t="s">
        <v>18</v>
      </c>
      <c r="E26" s="115" t="s">
        <v>239</v>
      </c>
      <c r="F26" s="16"/>
      <c r="G26" s="85">
        <v>3</v>
      </c>
      <c r="H26" s="14" t="s">
        <v>200</v>
      </c>
      <c r="J26" s="100">
        <v>4</v>
      </c>
      <c r="K26" s="20" t="s">
        <v>217</v>
      </c>
    </row>
    <row r="27" spans="1:11" ht="12.75">
      <c r="A27" t="s">
        <v>177</v>
      </c>
      <c r="B27" t="s">
        <v>96</v>
      </c>
      <c r="C27" s="10"/>
      <c r="D27" s="19"/>
      <c r="E27" s="115" t="s">
        <v>240</v>
      </c>
      <c r="F27" s="18"/>
      <c r="G27" s="85">
        <v>2</v>
      </c>
      <c r="H27" s="14" t="s">
        <v>45</v>
      </c>
      <c r="J27" s="100">
        <v>2</v>
      </c>
      <c r="K27" s="20" t="s">
        <v>45</v>
      </c>
    </row>
    <row r="28" spans="1:11" ht="12.75">
      <c r="A28" t="s">
        <v>178</v>
      </c>
      <c r="B28" t="s">
        <v>94</v>
      </c>
      <c r="C28" s="10"/>
      <c r="D28" s="19"/>
      <c r="E28" s="115" t="s">
        <v>241</v>
      </c>
      <c r="F28" s="16"/>
      <c r="G28" s="85">
        <v>2</v>
      </c>
      <c r="H28" s="14" t="s">
        <v>45</v>
      </c>
      <c r="J28" s="100">
        <v>2</v>
      </c>
      <c r="K28" s="20" t="s">
        <v>218</v>
      </c>
    </row>
    <row r="29" spans="1:11" ht="12.75">
      <c r="A29" s="12" t="s">
        <v>179</v>
      </c>
      <c r="B29" s="12" t="s">
        <v>87</v>
      </c>
      <c r="C29" s="35"/>
      <c r="D29" s="101"/>
      <c r="E29" s="116" t="s">
        <v>242</v>
      </c>
      <c r="F29" s="102"/>
      <c r="G29" s="103">
        <v>3</v>
      </c>
      <c r="H29" s="104" t="s">
        <v>201</v>
      </c>
      <c r="I29" s="12"/>
      <c r="J29" s="87">
        <v>3</v>
      </c>
      <c r="K29" s="113" t="s">
        <v>219</v>
      </c>
    </row>
    <row r="30" spans="1:11" ht="12.75">
      <c r="A30" s="92" t="s">
        <v>161</v>
      </c>
      <c r="B30" s="92" t="s">
        <v>8</v>
      </c>
      <c r="C30" s="35">
        <v>20</v>
      </c>
      <c r="D30" s="114" t="s">
        <v>18</v>
      </c>
      <c r="E30" s="116" t="s">
        <v>243</v>
      </c>
      <c r="F30" s="102">
        <v>27</v>
      </c>
      <c r="G30" s="103">
        <v>5</v>
      </c>
      <c r="H30" s="105" t="s">
        <v>202</v>
      </c>
      <c r="I30" s="12">
        <v>27</v>
      </c>
      <c r="J30" s="87">
        <v>5</v>
      </c>
      <c r="K30" s="113" t="s">
        <v>220</v>
      </c>
    </row>
    <row r="31" spans="1:11" ht="12.75">
      <c r="A31" s="92" t="s">
        <v>180</v>
      </c>
      <c r="B31" s="92" t="s">
        <v>8</v>
      </c>
      <c r="C31" s="35"/>
      <c r="D31" s="101"/>
      <c r="E31" s="116" t="s">
        <v>45</v>
      </c>
      <c r="F31" s="102"/>
      <c r="G31" s="103">
        <v>2</v>
      </c>
      <c r="H31" s="104" t="s">
        <v>45</v>
      </c>
      <c r="I31" s="12"/>
      <c r="J31" s="87">
        <v>2</v>
      </c>
      <c r="K31" s="113" t="s">
        <v>45</v>
      </c>
    </row>
    <row r="32" spans="1:11" ht="12.75">
      <c r="A32" s="92" t="s">
        <v>181</v>
      </c>
      <c r="B32" s="92" t="s">
        <v>8</v>
      </c>
      <c r="C32" s="35"/>
      <c r="D32" s="101"/>
      <c r="E32" s="116" t="s">
        <v>244</v>
      </c>
      <c r="F32" s="102"/>
      <c r="G32" s="103">
        <v>3</v>
      </c>
      <c r="H32" s="104" t="s">
        <v>203</v>
      </c>
      <c r="I32" s="12"/>
      <c r="J32" s="87">
        <v>4</v>
      </c>
      <c r="K32" s="113" t="s">
        <v>221</v>
      </c>
    </row>
    <row r="33" spans="1:11" ht="12.75">
      <c r="A33" s="92" t="s">
        <v>182</v>
      </c>
      <c r="B33" s="92" t="s">
        <v>8</v>
      </c>
      <c r="C33" s="35"/>
      <c r="D33" s="101"/>
      <c r="E33" s="116" t="s">
        <v>45</v>
      </c>
      <c r="F33" s="102"/>
      <c r="G33" s="103">
        <v>2</v>
      </c>
      <c r="H33" s="104" t="s">
        <v>45</v>
      </c>
      <c r="I33" s="12"/>
      <c r="J33" s="87">
        <v>2</v>
      </c>
      <c r="K33" s="113" t="s">
        <v>45</v>
      </c>
    </row>
    <row r="34" spans="1:11" ht="12.75">
      <c r="A34" s="92" t="s">
        <v>183</v>
      </c>
      <c r="B34" s="92" t="s">
        <v>94</v>
      </c>
      <c r="C34" s="35"/>
      <c r="D34" s="101"/>
      <c r="E34" s="116" t="s">
        <v>245</v>
      </c>
      <c r="F34" s="102"/>
      <c r="G34" s="103">
        <v>3</v>
      </c>
      <c r="H34" s="104" t="s">
        <v>159</v>
      </c>
      <c r="I34" s="12"/>
      <c r="J34" s="87">
        <v>3</v>
      </c>
      <c r="K34" s="113" t="s">
        <v>222</v>
      </c>
    </row>
    <row r="36" ht="12.75">
      <c r="A36" s="1" t="s">
        <v>9</v>
      </c>
    </row>
    <row r="37" ht="12.75">
      <c r="A37" t="s">
        <v>12</v>
      </c>
    </row>
    <row r="38" ht="12.75">
      <c r="A38" t="s">
        <v>10</v>
      </c>
    </row>
    <row r="39" ht="12.75">
      <c r="A39" t="s">
        <v>11</v>
      </c>
    </row>
    <row r="41" ht="12.75">
      <c r="A41" t="s">
        <v>43</v>
      </c>
    </row>
    <row r="42" ht="12.75">
      <c r="A42" t="s">
        <v>13</v>
      </c>
    </row>
    <row r="43" ht="12.75">
      <c r="A43" t="s">
        <v>44</v>
      </c>
    </row>
    <row r="44" ht="12.75">
      <c r="O44" s="11"/>
    </row>
    <row r="45" spans="1:14" ht="12.75">
      <c r="A45" t="s">
        <v>121</v>
      </c>
      <c r="M45" s="11"/>
      <c r="N45" s="11"/>
    </row>
    <row r="46" spans="1:14" ht="12.75">
      <c r="A46" t="s">
        <v>122</v>
      </c>
      <c r="M46" s="11"/>
      <c r="N46" s="11"/>
    </row>
    <row r="47" spans="1:14" ht="12.75">
      <c r="A47" t="s">
        <v>123</v>
      </c>
      <c r="M47" s="12"/>
      <c r="N47" s="12"/>
    </row>
    <row r="49" spans="1:12" ht="12.75">
      <c r="A49" s="21"/>
      <c r="B49" s="22"/>
      <c r="C49" s="22"/>
      <c r="D49" s="22"/>
      <c r="E49" s="22"/>
      <c r="F49" s="3"/>
      <c r="G49" s="3" t="s">
        <v>19</v>
      </c>
      <c r="H49" s="22"/>
      <c r="I49" s="22"/>
      <c r="J49" s="22"/>
      <c r="K49" s="22"/>
      <c r="L49" s="6"/>
    </row>
    <row r="50" spans="1:12" ht="12.75">
      <c r="A50" s="24"/>
      <c r="B50" s="28"/>
      <c r="C50" s="37" t="s">
        <v>2</v>
      </c>
      <c r="D50" s="37" t="s">
        <v>2</v>
      </c>
      <c r="E50" s="42" t="s">
        <v>3</v>
      </c>
      <c r="F50" s="42" t="s">
        <v>3</v>
      </c>
      <c r="G50" s="48" t="s">
        <v>1</v>
      </c>
      <c r="H50" s="48" t="s">
        <v>1</v>
      </c>
      <c r="I50" s="37" t="s">
        <v>2</v>
      </c>
      <c r="J50" s="42" t="s">
        <v>3</v>
      </c>
      <c r="K50" s="48" t="s">
        <v>1</v>
      </c>
      <c r="L50" s="55" t="s">
        <v>17</v>
      </c>
    </row>
    <row r="51" spans="1:12" ht="12.75">
      <c r="A51" s="27" t="s">
        <v>0</v>
      </c>
      <c r="B51" s="29" t="s">
        <v>1</v>
      </c>
      <c r="C51" s="38" t="s">
        <v>7</v>
      </c>
      <c r="D51" s="38" t="s">
        <v>16</v>
      </c>
      <c r="E51" s="43" t="s">
        <v>7</v>
      </c>
      <c r="F51" s="43" t="s">
        <v>16</v>
      </c>
      <c r="G51" s="49" t="s">
        <v>7</v>
      </c>
      <c r="H51" s="49" t="s">
        <v>16</v>
      </c>
      <c r="I51" s="38" t="s">
        <v>14</v>
      </c>
      <c r="J51" s="46" t="s">
        <v>14</v>
      </c>
      <c r="K51" s="52" t="s">
        <v>14</v>
      </c>
      <c r="L51" s="56" t="s">
        <v>14</v>
      </c>
    </row>
    <row r="52" spans="1:12" ht="12.75">
      <c r="A52" t="s">
        <v>248</v>
      </c>
      <c r="B52" t="s">
        <v>8</v>
      </c>
      <c r="C52" s="40"/>
      <c r="D52" s="40"/>
      <c r="E52" s="44"/>
      <c r="F52" s="44"/>
      <c r="G52" s="50">
        <v>12</v>
      </c>
      <c r="H52" s="50">
        <v>33</v>
      </c>
      <c r="I52" s="39"/>
      <c r="J52" s="47"/>
      <c r="K52" s="53">
        <f>(((H52+1)-G52)/H52)*4+1</f>
        <v>3.6666666666666665</v>
      </c>
      <c r="L52" s="73">
        <f aca="true" t="shared" si="0" ref="L52:L76">+I52+J52+K52</f>
        <v>3.6666666666666665</v>
      </c>
    </row>
    <row r="53" spans="1:12" ht="12.75">
      <c r="A53" t="s">
        <v>162</v>
      </c>
      <c r="B53" t="s">
        <v>95</v>
      </c>
      <c r="C53" s="40"/>
      <c r="D53" s="40"/>
      <c r="E53" s="44"/>
      <c r="F53" s="44"/>
      <c r="G53" s="50">
        <v>37</v>
      </c>
      <c r="H53" s="50">
        <v>51</v>
      </c>
      <c r="I53" s="39"/>
      <c r="J53" s="47"/>
      <c r="K53" s="53">
        <f aca="true" t="shared" si="1" ref="K53:K76">(((H53+1)-G53)/H53)*4+1</f>
        <v>2.1764705882352944</v>
      </c>
      <c r="L53" s="73">
        <f t="shared" si="0"/>
        <v>2.1764705882352944</v>
      </c>
    </row>
    <row r="54" spans="1:12" ht="12.75">
      <c r="A54" t="s">
        <v>163</v>
      </c>
      <c r="B54" t="s">
        <v>87</v>
      </c>
      <c r="C54" s="40"/>
      <c r="D54" s="40"/>
      <c r="E54" s="44"/>
      <c r="F54" s="44"/>
      <c r="G54" s="50"/>
      <c r="H54" s="50"/>
      <c r="I54" s="39"/>
      <c r="J54" s="47"/>
      <c r="K54" s="53"/>
      <c r="L54" s="73">
        <f t="shared" si="0"/>
        <v>0</v>
      </c>
    </row>
    <row r="55" spans="1:12" ht="12.75">
      <c r="A55" t="s">
        <v>164</v>
      </c>
      <c r="B55" t="s">
        <v>8</v>
      </c>
      <c r="C55" s="40"/>
      <c r="D55" s="40"/>
      <c r="E55" s="44"/>
      <c r="F55" s="44"/>
      <c r="G55" s="50">
        <v>14</v>
      </c>
      <c r="H55" s="50">
        <v>33</v>
      </c>
      <c r="I55" s="39"/>
      <c r="J55" s="47"/>
      <c r="K55" s="53">
        <f t="shared" si="1"/>
        <v>3.4242424242424243</v>
      </c>
      <c r="L55" s="73">
        <f t="shared" si="0"/>
        <v>3.4242424242424243</v>
      </c>
    </row>
    <row r="56" spans="1:12" ht="12.75">
      <c r="A56" t="s">
        <v>165</v>
      </c>
      <c r="B56" t="s">
        <v>184</v>
      </c>
      <c r="C56" s="40"/>
      <c r="D56" s="40"/>
      <c r="E56" s="44"/>
      <c r="F56" s="44"/>
      <c r="G56" s="50"/>
      <c r="H56" s="50"/>
      <c r="I56" s="39"/>
      <c r="J56" s="47"/>
      <c r="K56" s="53"/>
      <c r="L56" s="73">
        <f t="shared" si="0"/>
        <v>0</v>
      </c>
    </row>
    <row r="57" spans="1:12" ht="12.75">
      <c r="A57" t="s">
        <v>166</v>
      </c>
      <c r="B57" t="s">
        <v>8</v>
      </c>
      <c r="C57" s="40"/>
      <c r="D57" s="40"/>
      <c r="E57" s="44"/>
      <c r="F57" s="44"/>
      <c r="G57" s="50">
        <v>17</v>
      </c>
      <c r="H57" s="50">
        <v>33</v>
      </c>
      <c r="I57" s="39"/>
      <c r="J57" s="47"/>
      <c r="K57" s="53">
        <f t="shared" si="1"/>
        <v>3.0606060606060606</v>
      </c>
      <c r="L57" s="73">
        <f t="shared" si="0"/>
        <v>3.0606060606060606</v>
      </c>
    </row>
    <row r="58" spans="1:12" ht="12.75">
      <c r="A58" t="s">
        <v>167</v>
      </c>
      <c r="B58" t="s">
        <v>8</v>
      </c>
      <c r="C58" s="40"/>
      <c r="D58" s="40"/>
      <c r="E58" s="44"/>
      <c r="F58" s="44"/>
      <c r="G58" s="50">
        <v>10</v>
      </c>
      <c r="H58" s="50">
        <v>33</v>
      </c>
      <c r="I58" s="39"/>
      <c r="J58" s="47"/>
      <c r="K58" s="53">
        <f t="shared" si="1"/>
        <v>3.909090909090909</v>
      </c>
      <c r="L58" s="73">
        <f t="shared" si="0"/>
        <v>3.909090909090909</v>
      </c>
    </row>
    <row r="59" spans="1:12" ht="12.75">
      <c r="A59" t="s">
        <v>168</v>
      </c>
      <c r="B59" t="s">
        <v>185</v>
      </c>
      <c r="C59" s="40"/>
      <c r="D59" s="40"/>
      <c r="E59" s="44"/>
      <c r="F59" s="44"/>
      <c r="G59" s="50">
        <v>16</v>
      </c>
      <c r="H59" s="50">
        <v>32</v>
      </c>
      <c r="I59" s="39"/>
      <c r="J59" s="47"/>
      <c r="K59" s="53">
        <f t="shared" si="1"/>
        <v>3.125</v>
      </c>
      <c r="L59" s="73">
        <f t="shared" si="0"/>
        <v>3.125</v>
      </c>
    </row>
    <row r="60" spans="1:12" ht="12.75">
      <c r="A60" t="s">
        <v>169</v>
      </c>
      <c r="B60" t="s">
        <v>186</v>
      </c>
      <c r="C60" s="40"/>
      <c r="D60" s="40"/>
      <c r="E60" s="44"/>
      <c r="F60" s="44"/>
      <c r="G60" s="50">
        <v>41</v>
      </c>
      <c r="H60" s="50">
        <v>130</v>
      </c>
      <c r="I60" s="39"/>
      <c r="J60" s="47"/>
      <c r="K60" s="53">
        <f t="shared" si="1"/>
        <v>3.769230769230769</v>
      </c>
      <c r="L60" s="73">
        <f t="shared" si="0"/>
        <v>3.769230769230769</v>
      </c>
    </row>
    <row r="61" spans="1:12" ht="12.75">
      <c r="A61" t="s">
        <v>170</v>
      </c>
      <c r="B61" t="s">
        <v>8</v>
      </c>
      <c r="C61" s="40"/>
      <c r="D61" s="40"/>
      <c r="E61" s="44">
        <v>20</v>
      </c>
      <c r="F61" s="44">
        <v>45</v>
      </c>
      <c r="G61" s="50">
        <v>3</v>
      </c>
      <c r="H61" s="50">
        <v>33</v>
      </c>
      <c r="I61" s="39"/>
      <c r="J61" s="47">
        <f>(((F61+1)-E61)/F61)*4+1</f>
        <v>3.311111111111111</v>
      </c>
      <c r="K61" s="53">
        <f t="shared" si="1"/>
        <v>4.757575757575758</v>
      </c>
      <c r="L61" s="73">
        <f t="shared" si="0"/>
        <v>8.068686868686868</v>
      </c>
    </row>
    <row r="62" spans="1:12" ht="12.75">
      <c r="A62" t="s">
        <v>171</v>
      </c>
      <c r="B62" t="s">
        <v>96</v>
      </c>
      <c r="C62" s="40"/>
      <c r="D62" s="40"/>
      <c r="E62" s="44"/>
      <c r="F62" s="44"/>
      <c r="G62" s="50">
        <v>25</v>
      </c>
      <c r="H62" s="50">
        <v>35</v>
      </c>
      <c r="I62" s="39"/>
      <c r="J62" s="47"/>
      <c r="K62" s="53">
        <f t="shared" si="1"/>
        <v>2.257142857142857</v>
      </c>
      <c r="L62" s="73">
        <f t="shared" si="0"/>
        <v>2.257142857142857</v>
      </c>
    </row>
    <row r="63" spans="1:12" ht="12.75">
      <c r="A63" s="12" t="s">
        <v>251</v>
      </c>
      <c r="B63" s="12" t="s">
        <v>8</v>
      </c>
      <c r="C63" s="41"/>
      <c r="D63" s="41"/>
      <c r="E63" s="45"/>
      <c r="F63" s="45"/>
      <c r="G63" s="51">
        <v>15</v>
      </c>
      <c r="H63" s="51">
        <v>33</v>
      </c>
      <c r="I63" s="39"/>
      <c r="J63" s="47"/>
      <c r="K63" s="53">
        <f t="shared" si="1"/>
        <v>3.303030303030303</v>
      </c>
      <c r="L63" s="73">
        <f t="shared" si="0"/>
        <v>3.303030303030303</v>
      </c>
    </row>
    <row r="64" spans="1:12" ht="12.75">
      <c r="A64" s="12" t="s">
        <v>172</v>
      </c>
      <c r="B64" s="12" t="s">
        <v>8</v>
      </c>
      <c r="C64" s="41"/>
      <c r="D64" s="41"/>
      <c r="E64" s="45">
        <v>24</v>
      </c>
      <c r="F64" s="45">
        <v>45</v>
      </c>
      <c r="G64" s="51">
        <v>6</v>
      </c>
      <c r="H64" s="51">
        <v>33</v>
      </c>
      <c r="I64" s="39"/>
      <c r="J64" s="47">
        <f>(((F64+1)-E64)/F64)*4+1</f>
        <v>2.9555555555555557</v>
      </c>
      <c r="K64" s="53">
        <f t="shared" si="1"/>
        <v>4.3939393939393945</v>
      </c>
      <c r="L64" s="73">
        <f t="shared" si="0"/>
        <v>7.34949494949495</v>
      </c>
    </row>
    <row r="65" spans="1:12" ht="12.75">
      <c r="A65" t="s">
        <v>173</v>
      </c>
      <c r="B65" t="s">
        <v>8</v>
      </c>
      <c r="C65" s="40"/>
      <c r="D65" s="40"/>
      <c r="E65" s="44"/>
      <c r="F65" s="44"/>
      <c r="G65" s="50">
        <v>21</v>
      </c>
      <c r="H65" s="50">
        <v>33</v>
      </c>
      <c r="I65" s="39"/>
      <c r="J65" s="47"/>
      <c r="K65" s="53">
        <f t="shared" si="1"/>
        <v>2.5757575757575757</v>
      </c>
      <c r="L65" s="73">
        <f t="shared" si="0"/>
        <v>2.5757575757575757</v>
      </c>
    </row>
    <row r="66" spans="1:12" ht="12.75">
      <c r="A66" t="s">
        <v>174</v>
      </c>
      <c r="B66" t="s">
        <v>8</v>
      </c>
      <c r="C66" s="40"/>
      <c r="D66" s="40"/>
      <c r="E66" s="44"/>
      <c r="F66" s="44"/>
      <c r="G66" s="50">
        <v>24</v>
      </c>
      <c r="H66" s="50">
        <v>33</v>
      </c>
      <c r="I66" s="39"/>
      <c r="J66" s="47"/>
      <c r="K66" s="53">
        <f t="shared" si="1"/>
        <v>2.212121212121212</v>
      </c>
      <c r="L66" s="73">
        <f t="shared" si="0"/>
        <v>2.212121212121212</v>
      </c>
    </row>
    <row r="67" spans="1:12" ht="12.75">
      <c r="A67" t="s">
        <v>175</v>
      </c>
      <c r="B67" t="s">
        <v>87</v>
      </c>
      <c r="C67" s="40"/>
      <c r="D67" s="40"/>
      <c r="E67" s="44"/>
      <c r="F67" s="44"/>
      <c r="G67" s="50">
        <v>32</v>
      </c>
      <c r="H67" s="50">
        <v>35</v>
      </c>
      <c r="I67" s="39"/>
      <c r="J67" s="47"/>
      <c r="K67" s="53">
        <f t="shared" si="1"/>
        <v>1.457142857142857</v>
      </c>
      <c r="L67" s="73">
        <f t="shared" si="0"/>
        <v>1.457142857142857</v>
      </c>
    </row>
    <row r="68" spans="1:12" ht="12.75">
      <c r="A68" t="s">
        <v>176</v>
      </c>
      <c r="B68" t="s">
        <v>187</v>
      </c>
      <c r="C68" s="40"/>
      <c r="D68" s="40"/>
      <c r="E68" s="44">
        <v>19</v>
      </c>
      <c r="F68" s="44">
        <v>35</v>
      </c>
      <c r="G68" s="50">
        <v>18</v>
      </c>
      <c r="H68" s="50">
        <v>100</v>
      </c>
      <c r="I68" s="39"/>
      <c r="J68" s="47">
        <f>(((F68+1)-E68)/F68)*4+1</f>
        <v>2.942857142857143</v>
      </c>
      <c r="K68" s="53">
        <f t="shared" si="1"/>
        <v>4.32</v>
      </c>
      <c r="L68" s="73">
        <f t="shared" si="0"/>
        <v>7.262857142857143</v>
      </c>
    </row>
    <row r="69" spans="1:12" ht="12.75">
      <c r="A69" t="s">
        <v>177</v>
      </c>
      <c r="B69" t="s">
        <v>96</v>
      </c>
      <c r="C69" s="40"/>
      <c r="D69" s="40"/>
      <c r="E69" s="44"/>
      <c r="F69" s="44"/>
      <c r="G69" s="50">
        <v>28</v>
      </c>
      <c r="H69" s="50">
        <v>35</v>
      </c>
      <c r="I69" s="39"/>
      <c r="J69" s="47"/>
      <c r="K69" s="53">
        <f t="shared" si="1"/>
        <v>1.9142857142857141</v>
      </c>
      <c r="L69" s="73">
        <f t="shared" si="0"/>
        <v>1.9142857142857141</v>
      </c>
    </row>
    <row r="70" spans="1:12" ht="12.75">
      <c r="A70" t="s">
        <v>178</v>
      </c>
      <c r="B70" t="s">
        <v>94</v>
      </c>
      <c r="C70" s="40"/>
      <c r="D70" s="40"/>
      <c r="E70" s="44"/>
      <c r="F70" s="44"/>
      <c r="G70" s="50">
        <v>15</v>
      </c>
      <c r="H70" s="50">
        <v>36</v>
      </c>
      <c r="I70" s="39"/>
      <c r="J70" s="47"/>
      <c r="K70" s="53">
        <f t="shared" si="1"/>
        <v>3.4444444444444446</v>
      </c>
      <c r="L70" s="73">
        <f t="shared" si="0"/>
        <v>3.4444444444444446</v>
      </c>
    </row>
    <row r="71" spans="1:12" ht="12.75">
      <c r="A71" s="12" t="s">
        <v>179</v>
      </c>
      <c r="B71" s="12" t="s">
        <v>87</v>
      </c>
      <c r="C71" s="41"/>
      <c r="D71" s="41"/>
      <c r="E71" s="45"/>
      <c r="F71" s="45"/>
      <c r="G71" s="51">
        <v>14</v>
      </c>
      <c r="H71" s="51">
        <v>35</v>
      </c>
      <c r="I71" s="39"/>
      <c r="J71" s="47"/>
      <c r="K71" s="53">
        <f t="shared" si="1"/>
        <v>3.5142857142857142</v>
      </c>
      <c r="L71" s="73">
        <f t="shared" si="0"/>
        <v>3.5142857142857142</v>
      </c>
    </row>
    <row r="72" spans="1:12" ht="12.75">
      <c r="A72" s="92" t="s">
        <v>161</v>
      </c>
      <c r="B72" s="92" t="s">
        <v>8</v>
      </c>
      <c r="C72" s="41">
        <v>20</v>
      </c>
      <c r="D72" s="41">
        <v>50</v>
      </c>
      <c r="E72" s="45">
        <v>1</v>
      </c>
      <c r="F72" s="45">
        <v>15</v>
      </c>
      <c r="G72" s="51">
        <v>1</v>
      </c>
      <c r="H72" s="51">
        <v>33</v>
      </c>
      <c r="I72" s="39">
        <f>(((D72+1)-C72)/D72)*4+1</f>
        <v>3.48</v>
      </c>
      <c r="J72" s="47">
        <f>(((F72+1)-E72)/F72)*4+1</f>
        <v>5</v>
      </c>
      <c r="K72" s="53">
        <f t="shared" si="1"/>
        <v>5</v>
      </c>
      <c r="L72" s="73">
        <f t="shared" si="0"/>
        <v>13.48</v>
      </c>
    </row>
    <row r="73" spans="1:12" ht="12.75">
      <c r="A73" s="92" t="s">
        <v>180</v>
      </c>
      <c r="B73" s="92" t="s">
        <v>8</v>
      </c>
      <c r="C73" s="41"/>
      <c r="D73" s="41"/>
      <c r="E73" s="45"/>
      <c r="F73" s="45"/>
      <c r="G73" s="51"/>
      <c r="H73" s="51"/>
      <c r="I73" s="39"/>
      <c r="J73" s="47"/>
      <c r="K73" s="53"/>
      <c r="L73" s="73">
        <f t="shared" si="0"/>
        <v>0</v>
      </c>
    </row>
    <row r="74" spans="1:12" ht="12.75">
      <c r="A74" s="92" t="s">
        <v>181</v>
      </c>
      <c r="B74" s="92" t="s">
        <v>8</v>
      </c>
      <c r="C74" s="41"/>
      <c r="D74" s="41"/>
      <c r="E74" s="45"/>
      <c r="F74" s="45"/>
      <c r="G74" s="51">
        <v>33</v>
      </c>
      <c r="H74" s="51">
        <v>33</v>
      </c>
      <c r="I74" s="39"/>
      <c r="J74" s="47"/>
      <c r="K74" s="53">
        <f t="shared" si="1"/>
        <v>1.121212121212121</v>
      </c>
      <c r="L74" s="73">
        <f t="shared" si="0"/>
        <v>1.121212121212121</v>
      </c>
    </row>
    <row r="75" spans="1:12" ht="12.75">
      <c r="A75" s="92" t="s">
        <v>182</v>
      </c>
      <c r="B75" s="92" t="s">
        <v>8</v>
      </c>
      <c r="C75" s="41"/>
      <c r="D75" s="41"/>
      <c r="E75" s="45"/>
      <c r="F75" s="45"/>
      <c r="G75" s="51"/>
      <c r="H75" s="51"/>
      <c r="I75" s="39"/>
      <c r="J75" s="47"/>
      <c r="K75" s="53"/>
      <c r="L75" s="73">
        <f t="shared" si="0"/>
        <v>0</v>
      </c>
    </row>
    <row r="76" spans="1:12" ht="12.75">
      <c r="A76" s="92" t="s">
        <v>183</v>
      </c>
      <c r="B76" s="92" t="s">
        <v>94</v>
      </c>
      <c r="C76" s="41"/>
      <c r="D76" s="41"/>
      <c r="E76" s="45"/>
      <c r="F76" s="45"/>
      <c r="G76" s="51">
        <v>10</v>
      </c>
      <c r="H76" s="51">
        <v>36</v>
      </c>
      <c r="I76" s="39"/>
      <c r="J76" s="47"/>
      <c r="K76" s="53">
        <f t="shared" si="1"/>
        <v>4</v>
      </c>
      <c r="L76" s="73">
        <f t="shared" si="0"/>
        <v>4</v>
      </c>
    </row>
    <row r="77" ht="12.75">
      <c r="L77" s="88">
        <f>SUM(L52:L76)/25</f>
        <v>3.4036707671413557</v>
      </c>
    </row>
    <row r="78" spans="3:10" ht="12.75">
      <c r="C78" s="2"/>
      <c r="D78" s="2"/>
      <c r="E78" s="2"/>
      <c r="F78" s="2"/>
      <c r="G78" s="2"/>
      <c r="H78" s="2"/>
      <c r="I78" s="2"/>
      <c r="J78" s="9"/>
    </row>
    <row r="80" spans="1:11" ht="12.75">
      <c r="A80" s="21"/>
      <c r="B80" s="22"/>
      <c r="C80" s="22"/>
      <c r="D80" s="3"/>
      <c r="E80" s="3" t="s">
        <v>20</v>
      </c>
      <c r="F80" s="22"/>
      <c r="G80" s="22"/>
      <c r="H80" s="22"/>
      <c r="I80" s="22"/>
      <c r="J80" s="23"/>
      <c r="K80" s="11"/>
    </row>
    <row r="81" spans="1:11" ht="12.75">
      <c r="A81" s="24"/>
      <c r="B81" s="28"/>
      <c r="C81" s="37" t="s">
        <v>21</v>
      </c>
      <c r="D81" s="42"/>
      <c r="E81" s="48" t="s">
        <v>6</v>
      </c>
      <c r="F81" s="59" t="s">
        <v>6</v>
      </c>
      <c r="G81" s="61" t="s">
        <v>22</v>
      </c>
      <c r="H81" s="42" t="s">
        <v>23</v>
      </c>
      <c r="I81" s="65" t="s">
        <v>6</v>
      </c>
      <c r="J81" s="66" t="s">
        <v>17</v>
      </c>
      <c r="K81" s="11"/>
    </row>
    <row r="82" spans="1:11" ht="12.75">
      <c r="A82" s="27" t="s">
        <v>0</v>
      </c>
      <c r="B82" s="29" t="s">
        <v>1</v>
      </c>
      <c r="C82" s="38">
        <v>100</v>
      </c>
      <c r="D82" s="46" t="s">
        <v>5</v>
      </c>
      <c r="E82" s="49" t="s">
        <v>7</v>
      </c>
      <c r="F82" s="52" t="s">
        <v>16</v>
      </c>
      <c r="G82" s="62" t="s">
        <v>14</v>
      </c>
      <c r="H82" s="46" t="s">
        <v>14</v>
      </c>
      <c r="I82" s="52" t="s">
        <v>14</v>
      </c>
      <c r="J82" s="67" t="s">
        <v>14</v>
      </c>
      <c r="K82" s="11"/>
    </row>
    <row r="83" spans="1:11" ht="12.75">
      <c r="A83" t="s">
        <v>248</v>
      </c>
      <c r="B83" t="s">
        <v>8</v>
      </c>
      <c r="C83" s="40"/>
      <c r="D83" s="57">
        <v>3</v>
      </c>
      <c r="E83" s="60">
        <v>28</v>
      </c>
      <c r="F83" s="60">
        <v>70</v>
      </c>
      <c r="G83" s="63"/>
      <c r="H83" s="57">
        <f>+D83</f>
        <v>3</v>
      </c>
      <c r="I83" s="53">
        <f>(((F83+1)-E83)/F83)*4+1</f>
        <v>3.4571428571428573</v>
      </c>
      <c r="J83" s="72">
        <f>+G83+H83+I83</f>
        <v>6.457142857142857</v>
      </c>
      <c r="K83" s="13"/>
    </row>
    <row r="84" spans="1:11" ht="12.75">
      <c r="A84" t="s">
        <v>162</v>
      </c>
      <c r="B84" t="s">
        <v>95</v>
      </c>
      <c r="C84" s="40"/>
      <c r="D84" s="57">
        <v>3</v>
      </c>
      <c r="E84" s="60">
        <v>26</v>
      </c>
      <c r="F84" s="60">
        <v>55</v>
      </c>
      <c r="G84" s="63"/>
      <c r="H84" s="57">
        <f aca="true" t="shared" si="2" ref="H84:H107">+D84</f>
        <v>3</v>
      </c>
      <c r="I84" s="53">
        <f>(((F84+1)-E84)/F84)*4+1</f>
        <v>3.1818181818181817</v>
      </c>
      <c r="J84" s="72">
        <f>+G84+H84+I84</f>
        <v>6.181818181818182</v>
      </c>
      <c r="K84" s="13"/>
    </row>
    <row r="85" spans="1:11" ht="12.75">
      <c r="A85" t="s">
        <v>163</v>
      </c>
      <c r="B85" t="s">
        <v>87</v>
      </c>
      <c r="C85" s="40"/>
      <c r="D85" s="57">
        <v>3</v>
      </c>
      <c r="E85" s="60">
        <v>40</v>
      </c>
      <c r="F85" s="60">
        <v>70</v>
      </c>
      <c r="G85" s="63"/>
      <c r="H85" s="57">
        <f t="shared" si="2"/>
        <v>3</v>
      </c>
      <c r="I85" s="53">
        <f>(((F85+1)-E85)/F85)*4+1</f>
        <v>2.7714285714285714</v>
      </c>
      <c r="J85" s="72">
        <f>+G85+H85+I85</f>
        <v>5.771428571428571</v>
      </c>
      <c r="K85" s="13"/>
    </row>
    <row r="86" spans="1:11" ht="12.75">
      <c r="A86" t="s">
        <v>164</v>
      </c>
      <c r="B86" t="s">
        <v>8</v>
      </c>
      <c r="C86" s="40"/>
      <c r="D86" s="58">
        <v>3</v>
      </c>
      <c r="E86" s="60">
        <v>36</v>
      </c>
      <c r="F86" s="60">
        <v>70</v>
      </c>
      <c r="G86" s="63"/>
      <c r="H86" s="57">
        <f t="shared" si="2"/>
        <v>3</v>
      </c>
      <c r="I86" s="53">
        <f>(((F86+1)-E86)/F86)*4+1</f>
        <v>3</v>
      </c>
      <c r="J86" s="72">
        <f>+G86+H86+I86</f>
        <v>6</v>
      </c>
      <c r="K86" s="13"/>
    </row>
    <row r="87" spans="1:11" ht="12.75">
      <c r="A87" t="s">
        <v>165</v>
      </c>
      <c r="B87" t="s">
        <v>184</v>
      </c>
      <c r="C87" s="40"/>
      <c r="D87" s="58">
        <v>2</v>
      </c>
      <c r="E87" s="60"/>
      <c r="F87" s="60"/>
      <c r="G87" s="63"/>
      <c r="H87" s="57">
        <f t="shared" si="2"/>
        <v>2</v>
      </c>
      <c r="I87" s="53"/>
      <c r="J87" s="72">
        <f>+G87+H87+I87</f>
        <v>2</v>
      </c>
      <c r="K87" s="13"/>
    </row>
    <row r="88" spans="1:11" ht="12.75">
      <c r="A88" t="s">
        <v>166</v>
      </c>
      <c r="B88" t="s">
        <v>8</v>
      </c>
      <c r="C88" s="40"/>
      <c r="D88" s="58">
        <v>2</v>
      </c>
      <c r="E88" s="60"/>
      <c r="F88" s="60"/>
      <c r="G88" s="63"/>
      <c r="H88" s="57">
        <f t="shared" si="2"/>
        <v>2</v>
      </c>
      <c r="I88" s="53"/>
      <c r="J88" s="72">
        <f aca="true" t="shared" si="3" ref="J88:J101">+G88+H88+I88</f>
        <v>2</v>
      </c>
      <c r="K88" s="13"/>
    </row>
    <row r="89" spans="1:11" ht="12.75">
      <c r="A89" t="s">
        <v>167</v>
      </c>
      <c r="B89" t="s">
        <v>8</v>
      </c>
      <c r="C89" s="40"/>
      <c r="D89" s="57">
        <v>4</v>
      </c>
      <c r="E89" s="60">
        <v>21</v>
      </c>
      <c r="F89" s="60">
        <v>70</v>
      </c>
      <c r="G89" s="63"/>
      <c r="H89" s="57">
        <f t="shared" si="2"/>
        <v>4</v>
      </c>
      <c r="I89" s="53">
        <f aca="true" t="shared" si="4" ref="I89:I99">(((F89+1)-E89)/F89)*4+1</f>
        <v>3.857142857142857</v>
      </c>
      <c r="J89" s="72">
        <f t="shared" si="3"/>
        <v>7.857142857142858</v>
      </c>
      <c r="K89" s="13"/>
    </row>
    <row r="90" spans="1:11" ht="12.75">
      <c r="A90" t="s">
        <v>168</v>
      </c>
      <c r="B90" t="s">
        <v>185</v>
      </c>
      <c r="C90" s="40"/>
      <c r="D90" s="57">
        <v>3</v>
      </c>
      <c r="E90" s="60">
        <v>28</v>
      </c>
      <c r="F90" s="60">
        <v>55</v>
      </c>
      <c r="G90" s="64"/>
      <c r="H90" s="57">
        <f t="shared" si="2"/>
        <v>3</v>
      </c>
      <c r="I90" s="53">
        <f t="shared" si="4"/>
        <v>3.036363636363636</v>
      </c>
      <c r="J90" s="72">
        <f t="shared" si="3"/>
        <v>6.036363636363636</v>
      </c>
      <c r="K90" s="13"/>
    </row>
    <row r="91" spans="1:11" ht="12.75">
      <c r="A91" t="s">
        <v>169</v>
      </c>
      <c r="B91" t="s">
        <v>186</v>
      </c>
      <c r="C91" s="40"/>
      <c r="D91" s="58">
        <v>3</v>
      </c>
      <c r="E91" s="60">
        <v>26</v>
      </c>
      <c r="F91" s="60">
        <v>60</v>
      </c>
      <c r="G91" s="63"/>
      <c r="H91" s="57">
        <f t="shared" si="2"/>
        <v>3</v>
      </c>
      <c r="I91" s="53">
        <f t="shared" si="4"/>
        <v>3.3333333333333335</v>
      </c>
      <c r="J91" s="72">
        <f t="shared" si="3"/>
        <v>6.333333333333334</v>
      </c>
      <c r="K91" s="13"/>
    </row>
    <row r="92" spans="1:11" ht="12.75">
      <c r="A92" t="s">
        <v>170</v>
      </c>
      <c r="B92" t="s">
        <v>8</v>
      </c>
      <c r="C92" s="40"/>
      <c r="D92" s="57">
        <v>4</v>
      </c>
      <c r="E92" s="60">
        <v>17</v>
      </c>
      <c r="F92" s="60">
        <v>65</v>
      </c>
      <c r="G92" s="64"/>
      <c r="H92" s="57">
        <f t="shared" si="2"/>
        <v>4</v>
      </c>
      <c r="I92" s="53">
        <f t="shared" si="4"/>
        <v>4.015384615384615</v>
      </c>
      <c r="J92" s="72">
        <f t="shared" si="3"/>
        <v>8.015384615384615</v>
      </c>
      <c r="K92" s="13"/>
    </row>
    <row r="93" spans="1:11" ht="12.75">
      <c r="A93" t="s">
        <v>171</v>
      </c>
      <c r="B93" t="s">
        <v>96</v>
      </c>
      <c r="C93" s="40"/>
      <c r="D93" s="57">
        <v>2</v>
      </c>
      <c r="E93" s="60"/>
      <c r="F93" s="60"/>
      <c r="G93" s="63"/>
      <c r="H93" s="57">
        <f t="shared" si="2"/>
        <v>2</v>
      </c>
      <c r="I93" s="53"/>
      <c r="J93" s="72">
        <f t="shared" si="3"/>
        <v>2</v>
      </c>
      <c r="K93" s="13"/>
    </row>
    <row r="94" spans="1:11" ht="12.75">
      <c r="A94" s="12" t="s">
        <v>251</v>
      </c>
      <c r="B94" s="12" t="s">
        <v>8</v>
      </c>
      <c r="C94" s="40"/>
      <c r="D94" s="57">
        <v>3</v>
      </c>
      <c r="E94" s="60">
        <v>30</v>
      </c>
      <c r="F94" s="60">
        <v>70</v>
      </c>
      <c r="G94" s="63"/>
      <c r="H94" s="57">
        <f t="shared" si="2"/>
        <v>3</v>
      </c>
      <c r="I94" s="53">
        <f t="shared" si="4"/>
        <v>3.342857142857143</v>
      </c>
      <c r="J94" s="72">
        <f t="shared" si="3"/>
        <v>6.342857142857143</v>
      </c>
      <c r="K94" s="13"/>
    </row>
    <row r="95" spans="1:11" ht="12.75">
      <c r="A95" s="12" t="s">
        <v>172</v>
      </c>
      <c r="B95" s="12" t="s">
        <v>8</v>
      </c>
      <c r="C95" s="40"/>
      <c r="D95" s="57">
        <v>3</v>
      </c>
      <c r="E95" s="60">
        <v>33</v>
      </c>
      <c r="F95" s="60">
        <v>70</v>
      </c>
      <c r="G95" s="63"/>
      <c r="H95" s="57">
        <f t="shared" si="2"/>
        <v>3</v>
      </c>
      <c r="I95" s="53">
        <f t="shared" si="4"/>
        <v>3.1714285714285713</v>
      </c>
      <c r="J95" s="72">
        <f t="shared" si="3"/>
        <v>6.171428571428571</v>
      </c>
      <c r="K95" s="13"/>
    </row>
    <row r="96" spans="1:14" ht="12.75">
      <c r="A96" t="s">
        <v>173</v>
      </c>
      <c r="B96" t="s">
        <v>8</v>
      </c>
      <c r="C96" s="40"/>
      <c r="D96" s="58">
        <v>2</v>
      </c>
      <c r="E96" s="60"/>
      <c r="F96" s="60"/>
      <c r="G96" s="63"/>
      <c r="H96" s="57">
        <f t="shared" si="2"/>
        <v>2</v>
      </c>
      <c r="I96" s="53"/>
      <c r="J96" s="72">
        <f t="shared" si="3"/>
        <v>2</v>
      </c>
      <c r="K96" s="13"/>
      <c r="N96" s="99"/>
    </row>
    <row r="97" spans="1:14" ht="12.75">
      <c r="A97" t="s">
        <v>174</v>
      </c>
      <c r="B97" t="s">
        <v>8</v>
      </c>
      <c r="C97" s="40"/>
      <c r="D97" s="57">
        <v>3</v>
      </c>
      <c r="E97" s="60">
        <v>18</v>
      </c>
      <c r="F97" s="60">
        <v>45</v>
      </c>
      <c r="G97" s="64"/>
      <c r="H97" s="57">
        <f t="shared" si="2"/>
        <v>3</v>
      </c>
      <c r="I97" s="53">
        <f t="shared" si="4"/>
        <v>3.488888888888889</v>
      </c>
      <c r="J97" s="72">
        <f t="shared" si="3"/>
        <v>6.488888888888889</v>
      </c>
      <c r="K97" s="13"/>
      <c r="N97" s="100"/>
    </row>
    <row r="98" spans="1:14" ht="12.75">
      <c r="A98" t="s">
        <v>175</v>
      </c>
      <c r="B98" t="s">
        <v>87</v>
      </c>
      <c r="C98" s="40"/>
      <c r="D98" s="57">
        <v>3</v>
      </c>
      <c r="E98" s="60">
        <v>34</v>
      </c>
      <c r="F98" s="60">
        <v>60</v>
      </c>
      <c r="G98" s="64"/>
      <c r="H98" s="57">
        <f t="shared" si="2"/>
        <v>3</v>
      </c>
      <c r="I98" s="53">
        <f t="shared" si="4"/>
        <v>2.8</v>
      </c>
      <c r="J98" s="72">
        <f t="shared" si="3"/>
        <v>5.8</v>
      </c>
      <c r="K98" s="13"/>
      <c r="N98" s="100"/>
    </row>
    <row r="99" spans="1:14" ht="12.75">
      <c r="A99" t="s">
        <v>176</v>
      </c>
      <c r="B99" t="s">
        <v>187</v>
      </c>
      <c r="C99" s="40"/>
      <c r="D99" s="57">
        <v>3</v>
      </c>
      <c r="E99" s="60">
        <v>31</v>
      </c>
      <c r="F99" s="60">
        <v>70</v>
      </c>
      <c r="G99" s="64"/>
      <c r="H99" s="57">
        <f t="shared" si="2"/>
        <v>3</v>
      </c>
      <c r="I99" s="53">
        <f t="shared" si="4"/>
        <v>3.2857142857142856</v>
      </c>
      <c r="J99" s="72">
        <f t="shared" si="3"/>
        <v>6.285714285714286</v>
      </c>
      <c r="K99" s="13"/>
      <c r="N99" s="100"/>
    </row>
    <row r="100" spans="1:16" ht="12.75">
      <c r="A100" t="s">
        <v>177</v>
      </c>
      <c r="B100" t="s">
        <v>96</v>
      </c>
      <c r="C100" s="40"/>
      <c r="D100" s="57">
        <v>2</v>
      </c>
      <c r="E100" s="60"/>
      <c r="F100" s="60"/>
      <c r="G100" s="64"/>
      <c r="H100" s="57">
        <f t="shared" si="2"/>
        <v>2</v>
      </c>
      <c r="I100" s="53"/>
      <c r="J100" s="72">
        <f t="shared" si="3"/>
        <v>2</v>
      </c>
      <c r="K100" s="13"/>
      <c r="N100" s="100"/>
      <c r="P100" s="12"/>
    </row>
    <row r="101" spans="1:20" ht="12.75">
      <c r="A101" t="s">
        <v>178</v>
      </c>
      <c r="B101" t="s">
        <v>94</v>
      </c>
      <c r="C101" s="40"/>
      <c r="D101" s="57">
        <v>2</v>
      </c>
      <c r="E101" s="60"/>
      <c r="F101" s="60"/>
      <c r="G101" s="64"/>
      <c r="H101" s="57">
        <f t="shared" si="2"/>
        <v>2</v>
      </c>
      <c r="I101" s="53"/>
      <c r="J101" s="72">
        <f t="shared" si="3"/>
        <v>2</v>
      </c>
      <c r="K101" s="13"/>
      <c r="N101" s="100"/>
      <c r="P101" s="30"/>
      <c r="Q101" s="30"/>
      <c r="R101" s="30"/>
      <c r="S101" s="30"/>
      <c r="T101" s="88"/>
    </row>
    <row r="102" spans="1:14" ht="12.75">
      <c r="A102" s="12" t="s">
        <v>179</v>
      </c>
      <c r="B102" s="12" t="s">
        <v>87</v>
      </c>
      <c r="C102" s="41"/>
      <c r="D102" s="106">
        <v>3</v>
      </c>
      <c r="E102" s="107">
        <v>63</v>
      </c>
      <c r="F102" s="107">
        <v>70</v>
      </c>
      <c r="G102" s="108"/>
      <c r="H102" s="106">
        <f t="shared" si="2"/>
        <v>3</v>
      </c>
      <c r="I102" s="54">
        <f>(((F102+1)-E102)/F102)*4+1</f>
        <v>1.457142857142857</v>
      </c>
      <c r="J102" s="72">
        <f aca="true" t="shared" si="5" ref="J102:J107">+G102+H102+I102</f>
        <v>4.457142857142857</v>
      </c>
      <c r="K102" s="13"/>
      <c r="N102" s="100"/>
    </row>
    <row r="103" spans="1:14" ht="12.75">
      <c r="A103" s="92" t="s">
        <v>161</v>
      </c>
      <c r="B103" s="92" t="s">
        <v>8</v>
      </c>
      <c r="C103" s="41">
        <v>27</v>
      </c>
      <c r="D103" s="106">
        <v>5</v>
      </c>
      <c r="E103" s="107">
        <v>1</v>
      </c>
      <c r="F103" s="107">
        <v>30</v>
      </c>
      <c r="G103" s="108">
        <f>+(((101-C103)/100)*4)+1</f>
        <v>3.96</v>
      </c>
      <c r="H103" s="106">
        <f t="shared" si="2"/>
        <v>5</v>
      </c>
      <c r="I103" s="54">
        <f>(((F103+1)-E103)/F103)*4+1</f>
        <v>5</v>
      </c>
      <c r="J103" s="72">
        <f t="shared" si="5"/>
        <v>13.96</v>
      </c>
      <c r="N103" s="100"/>
    </row>
    <row r="104" spans="1:14" ht="12.75">
      <c r="A104" s="92" t="s">
        <v>180</v>
      </c>
      <c r="B104" s="92" t="s">
        <v>8</v>
      </c>
      <c r="C104" s="41"/>
      <c r="D104" s="106">
        <v>2</v>
      </c>
      <c r="E104" s="107"/>
      <c r="F104" s="107"/>
      <c r="G104" s="108"/>
      <c r="H104" s="106">
        <f t="shared" si="2"/>
        <v>2</v>
      </c>
      <c r="I104" s="54"/>
      <c r="J104" s="72">
        <f t="shared" si="5"/>
        <v>2</v>
      </c>
      <c r="N104" s="100"/>
    </row>
    <row r="105" spans="1:14" ht="12.75">
      <c r="A105" s="92" t="s">
        <v>181</v>
      </c>
      <c r="B105" s="92" t="s">
        <v>8</v>
      </c>
      <c r="C105" s="41"/>
      <c r="D105" s="106">
        <v>3</v>
      </c>
      <c r="E105" s="107">
        <v>53</v>
      </c>
      <c r="F105" s="107">
        <v>70</v>
      </c>
      <c r="G105" s="108"/>
      <c r="H105" s="106">
        <f t="shared" si="2"/>
        <v>3</v>
      </c>
      <c r="I105" s="54">
        <f>(((F105+1)-E105)/F105)*4+1</f>
        <v>2.0285714285714285</v>
      </c>
      <c r="J105" s="72">
        <f t="shared" si="5"/>
        <v>5.0285714285714285</v>
      </c>
      <c r="K105" s="11"/>
      <c r="N105" s="100"/>
    </row>
    <row r="106" spans="1:14" ht="12.75">
      <c r="A106" s="92" t="s">
        <v>182</v>
      </c>
      <c r="B106" s="92" t="s">
        <v>8</v>
      </c>
      <c r="C106" s="41"/>
      <c r="D106" s="106">
        <v>2</v>
      </c>
      <c r="E106" s="107"/>
      <c r="F106" s="107"/>
      <c r="G106" s="108"/>
      <c r="H106" s="106">
        <f t="shared" si="2"/>
        <v>2</v>
      </c>
      <c r="I106" s="54"/>
      <c r="J106" s="72">
        <f t="shared" si="5"/>
        <v>2</v>
      </c>
      <c r="N106" s="100"/>
    </row>
    <row r="107" spans="1:14" ht="12.75">
      <c r="A107" s="92" t="s">
        <v>183</v>
      </c>
      <c r="B107" s="92" t="s">
        <v>94</v>
      </c>
      <c r="C107" s="41"/>
      <c r="D107" s="106">
        <v>3</v>
      </c>
      <c r="E107" s="107">
        <v>33</v>
      </c>
      <c r="F107" s="107">
        <v>65</v>
      </c>
      <c r="G107" s="108"/>
      <c r="H107" s="106">
        <f t="shared" si="2"/>
        <v>3</v>
      </c>
      <c r="I107" s="54">
        <f>(((F107+1)-E107)/F107)*4+1</f>
        <v>3.0307692307692307</v>
      </c>
      <c r="J107" s="72">
        <f t="shared" si="5"/>
        <v>6.030769230769231</v>
      </c>
      <c r="N107" s="100"/>
    </row>
    <row r="108" spans="10:16" ht="12.75">
      <c r="J108" s="88">
        <f>SUM(J83:J107)/25</f>
        <v>5.168719458319458</v>
      </c>
      <c r="N108" s="100"/>
      <c r="P108" s="12"/>
    </row>
    <row r="109" spans="14:16" ht="12.75">
      <c r="N109" s="100"/>
      <c r="P109" s="92"/>
    </row>
    <row r="110" spans="1:16" ht="12.75">
      <c r="A110" s="21"/>
      <c r="B110" s="22"/>
      <c r="C110" s="22"/>
      <c r="D110" s="3"/>
      <c r="E110" s="3" t="s">
        <v>117</v>
      </c>
      <c r="F110" s="22"/>
      <c r="G110" s="22"/>
      <c r="H110" s="22"/>
      <c r="I110" s="22"/>
      <c r="J110" s="23"/>
      <c r="N110" s="100"/>
      <c r="P110" s="92"/>
    </row>
    <row r="111" spans="1:16" ht="12.75">
      <c r="A111" s="24"/>
      <c r="B111" s="28"/>
      <c r="C111" s="37" t="s">
        <v>21</v>
      </c>
      <c r="D111" s="42"/>
      <c r="E111" s="48" t="s">
        <v>6</v>
      </c>
      <c r="F111" s="59" t="s">
        <v>6</v>
      </c>
      <c r="G111" s="37" t="s">
        <v>22</v>
      </c>
      <c r="H111" s="42" t="s">
        <v>23</v>
      </c>
      <c r="I111" s="65" t="s">
        <v>6</v>
      </c>
      <c r="J111" s="66" t="s">
        <v>17</v>
      </c>
      <c r="N111" s="100"/>
      <c r="P111" s="92"/>
    </row>
    <row r="112" spans="1:16" ht="12.75">
      <c r="A112" s="27" t="s">
        <v>0</v>
      </c>
      <c r="B112" s="29" t="s">
        <v>1</v>
      </c>
      <c r="C112" s="38">
        <v>100</v>
      </c>
      <c r="D112" s="46" t="s">
        <v>5</v>
      </c>
      <c r="E112" s="49" t="s">
        <v>7</v>
      </c>
      <c r="F112" s="52" t="s">
        <v>16</v>
      </c>
      <c r="G112" s="38" t="s">
        <v>14</v>
      </c>
      <c r="H112" s="46" t="s">
        <v>14</v>
      </c>
      <c r="I112" s="52" t="s">
        <v>14</v>
      </c>
      <c r="J112" s="67" t="s">
        <v>14</v>
      </c>
      <c r="N112" s="100"/>
      <c r="P112" s="92"/>
    </row>
    <row r="113" spans="1:16" ht="12.75">
      <c r="A113" t="s">
        <v>248</v>
      </c>
      <c r="B113" t="s">
        <v>8</v>
      </c>
      <c r="C113" s="40"/>
      <c r="D113" s="68">
        <v>4</v>
      </c>
      <c r="E113" s="60">
        <v>6</v>
      </c>
      <c r="F113" s="60">
        <v>87</v>
      </c>
      <c r="G113" s="39"/>
      <c r="H113" s="69">
        <f>+D113</f>
        <v>4</v>
      </c>
      <c r="I113" s="53">
        <f>(((F113+1)-E113)/F113)*4+1</f>
        <v>4.7701149425287355</v>
      </c>
      <c r="J113" s="72">
        <f>+G113+H113+I113</f>
        <v>8.770114942528735</v>
      </c>
      <c r="N113" s="100"/>
      <c r="P113" s="92"/>
    </row>
    <row r="114" spans="1:14" ht="12.75">
      <c r="A114" t="s">
        <v>162</v>
      </c>
      <c r="B114" t="s">
        <v>95</v>
      </c>
      <c r="C114" s="40"/>
      <c r="D114" s="68">
        <v>3</v>
      </c>
      <c r="E114" s="60">
        <v>52</v>
      </c>
      <c r="F114" s="60">
        <v>78</v>
      </c>
      <c r="G114" s="39"/>
      <c r="H114" s="69">
        <f aca="true" t="shared" si="6" ref="H114:H137">+D114</f>
        <v>3</v>
      </c>
      <c r="I114" s="53">
        <f>(((F114+1)-E114)/F114)*4+1</f>
        <v>2.3846153846153846</v>
      </c>
      <c r="J114" s="72">
        <f>+G114+H114+I114</f>
        <v>5.384615384615385</v>
      </c>
      <c r="N114" s="100"/>
    </row>
    <row r="115" spans="1:14" ht="12.75">
      <c r="A115" t="s">
        <v>163</v>
      </c>
      <c r="B115" t="s">
        <v>87</v>
      </c>
      <c r="C115" s="40"/>
      <c r="D115" s="68">
        <v>2</v>
      </c>
      <c r="E115" s="60"/>
      <c r="F115" s="60"/>
      <c r="G115" s="39"/>
      <c r="H115" s="69">
        <f t="shared" si="6"/>
        <v>2</v>
      </c>
      <c r="I115" s="53"/>
      <c r="J115" s="72">
        <f aca="true" t="shared" si="7" ref="J115:J131">+G115+H115+I115</f>
        <v>2</v>
      </c>
      <c r="N115" s="100"/>
    </row>
    <row r="116" spans="1:14" ht="12.75">
      <c r="A116" t="s">
        <v>164</v>
      </c>
      <c r="B116" t="s">
        <v>8</v>
      </c>
      <c r="C116" s="40"/>
      <c r="D116" s="68">
        <v>3</v>
      </c>
      <c r="E116" s="60">
        <v>25</v>
      </c>
      <c r="F116" s="60">
        <v>96</v>
      </c>
      <c r="G116" s="39"/>
      <c r="H116" s="69">
        <f t="shared" si="6"/>
        <v>3</v>
      </c>
      <c r="I116" s="53">
        <f aca="true" t="shared" si="8" ref="I116:I129">(((F116+1)-E116)/F116)*4+1</f>
        <v>4</v>
      </c>
      <c r="J116" s="72">
        <f t="shared" si="7"/>
        <v>7</v>
      </c>
      <c r="N116" s="87"/>
    </row>
    <row r="117" spans="1:14" ht="12.75">
      <c r="A117" t="s">
        <v>165</v>
      </c>
      <c r="B117" t="s">
        <v>184</v>
      </c>
      <c r="C117" s="40"/>
      <c r="D117" s="68">
        <v>2</v>
      </c>
      <c r="E117" s="60"/>
      <c r="F117" s="60"/>
      <c r="G117" s="39"/>
      <c r="H117" s="69">
        <f t="shared" si="6"/>
        <v>2</v>
      </c>
      <c r="I117" s="53"/>
      <c r="J117" s="72">
        <f t="shared" si="7"/>
        <v>2</v>
      </c>
      <c r="N117" s="92"/>
    </row>
    <row r="118" spans="1:10" ht="12.75">
      <c r="A118" t="s">
        <v>166</v>
      </c>
      <c r="B118" t="s">
        <v>8</v>
      </c>
      <c r="C118" s="40"/>
      <c r="D118" s="68">
        <v>3</v>
      </c>
      <c r="E118" s="60">
        <v>97</v>
      </c>
      <c r="F118" s="60">
        <v>100</v>
      </c>
      <c r="G118" s="39"/>
      <c r="H118" s="69">
        <f t="shared" si="6"/>
        <v>3</v>
      </c>
      <c r="I118" s="53">
        <f t="shared" si="8"/>
        <v>1.16</v>
      </c>
      <c r="J118" s="72">
        <f t="shared" si="7"/>
        <v>4.16</v>
      </c>
    </row>
    <row r="119" spans="1:10" ht="12.75">
      <c r="A119" t="s">
        <v>167</v>
      </c>
      <c r="B119" t="s">
        <v>8</v>
      </c>
      <c r="C119" s="40"/>
      <c r="D119" s="68">
        <v>3</v>
      </c>
      <c r="E119" s="60">
        <v>42</v>
      </c>
      <c r="F119" s="60">
        <v>87</v>
      </c>
      <c r="G119" s="39"/>
      <c r="H119" s="69">
        <f t="shared" si="6"/>
        <v>3</v>
      </c>
      <c r="I119" s="53">
        <f t="shared" si="8"/>
        <v>3.1149425287356323</v>
      </c>
      <c r="J119" s="72">
        <f t="shared" si="7"/>
        <v>6.114942528735632</v>
      </c>
    </row>
    <row r="120" spans="1:10" ht="12.75">
      <c r="A120" t="s">
        <v>168</v>
      </c>
      <c r="B120" t="s">
        <v>185</v>
      </c>
      <c r="C120" s="40"/>
      <c r="D120" s="68">
        <v>3</v>
      </c>
      <c r="E120" s="60">
        <v>31</v>
      </c>
      <c r="F120" s="60">
        <v>78</v>
      </c>
      <c r="G120" s="70"/>
      <c r="H120" s="69">
        <f t="shared" si="6"/>
        <v>3</v>
      </c>
      <c r="I120" s="53">
        <f t="shared" si="8"/>
        <v>3.4615384615384617</v>
      </c>
      <c r="J120" s="72">
        <f t="shared" si="7"/>
        <v>6.461538461538462</v>
      </c>
    </row>
    <row r="121" spans="1:17" ht="12.75">
      <c r="A121" t="s">
        <v>169</v>
      </c>
      <c r="B121" t="s">
        <v>186</v>
      </c>
      <c r="C121" s="40"/>
      <c r="D121" s="68">
        <v>4</v>
      </c>
      <c r="E121" s="60">
        <v>28</v>
      </c>
      <c r="F121" s="60">
        <v>100</v>
      </c>
      <c r="G121" s="39"/>
      <c r="H121" s="69">
        <f t="shared" si="6"/>
        <v>4</v>
      </c>
      <c r="I121" s="53">
        <f t="shared" si="8"/>
        <v>3.92</v>
      </c>
      <c r="J121" s="72">
        <f t="shared" si="7"/>
        <v>7.92</v>
      </c>
      <c r="M121" s="1"/>
      <c r="N121" s="1"/>
      <c r="O121" s="1"/>
      <c r="P121" s="1"/>
      <c r="Q121" s="1"/>
    </row>
    <row r="122" spans="1:17" ht="12.75">
      <c r="A122" t="s">
        <v>170</v>
      </c>
      <c r="B122" t="s">
        <v>8</v>
      </c>
      <c r="C122" s="40"/>
      <c r="D122" s="68">
        <v>3</v>
      </c>
      <c r="E122" s="60">
        <v>50</v>
      </c>
      <c r="F122" s="60">
        <v>100</v>
      </c>
      <c r="G122" s="39"/>
      <c r="H122" s="69">
        <f t="shared" si="6"/>
        <v>3</v>
      </c>
      <c r="I122" s="53">
        <f t="shared" si="8"/>
        <v>3.04</v>
      </c>
      <c r="J122" s="72">
        <f t="shared" si="7"/>
        <v>6.04</v>
      </c>
      <c r="M122" s="1"/>
      <c r="N122" s="90"/>
      <c r="O122" s="90"/>
      <c r="P122" s="90"/>
      <c r="Q122" s="90"/>
    </row>
    <row r="123" spans="1:17" ht="12.75">
      <c r="A123" t="s">
        <v>171</v>
      </c>
      <c r="B123" t="s">
        <v>96</v>
      </c>
      <c r="C123" s="40"/>
      <c r="D123" s="68">
        <v>2</v>
      </c>
      <c r="E123" s="60">
        <v>76</v>
      </c>
      <c r="F123" s="60">
        <v>78</v>
      </c>
      <c r="G123" s="39"/>
      <c r="H123" s="69">
        <f t="shared" si="6"/>
        <v>2</v>
      </c>
      <c r="I123" s="53">
        <f t="shared" si="8"/>
        <v>1.1538461538461537</v>
      </c>
      <c r="J123" s="72">
        <f t="shared" si="7"/>
        <v>3.1538461538461537</v>
      </c>
      <c r="M123" s="1"/>
      <c r="N123" s="90"/>
      <c r="O123" s="90"/>
      <c r="P123" s="90"/>
      <c r="Q123" s="90"/>
    </row>
    <row r="124" spans="1:10" ht="12.75">
      <c r="A124" s="12" t="s">
        <v>251</v>
      </c>
      <c r="B124" s="12" t="s">
        <v>8</v>
      </c>
      <c r="C124" s="40"/>
      <c r="D124" s="68">
        <v>3</v>
      </c>
      <c r="E124" s="60">
        <v>52</v>
      </c>
      <c r="F124" s="60">
        <v>96</v>
      </c>
      <c r="G124" s="39"/>
      <c r="H124" s="69">
        <f t="shared" si="6"/>
        <v>3</v>
      </c>
      <c r="I124" s="53">
        <f t="shared" si="8"/>
        <v>2.875</v>
      </c>
      <c r="J124" s="72">
        <f t="shared" si="7"/>
        <v>5.875</v>
      </c>
    </row>
    <row r="125" spans="1:17" ht="12.75">
      <c r="A125" s="12" t="s">
        <v>172</v>
      </c>
      <c r="B125" s="12" t="s">
        <v>8</v>
      </c>
      <c r="C125" s="40"/>
      <c r="D125" s="68">
        <v>4</v>
      </c>
      <c r="E125" s="60">
        <v>22</v>
      </c>
      <c r="F125" s="60">
        <v>99</v>
      </c>
      <c r="G125" s="70"/>
      <c r="H125" s="69">
        <f t="shared" si="6"/>
        <v>4</v>
      </c>
      <c r="I125" s="53">
        <f t="shared" si="8"/>
        <v>4.151515151515151</v>
      </c>
      <c r="J125" s="72">
        <f t="shared" si="7"/>
        <v>8.151515151515152</v>
      </c>
      <c r="N125" s="88"/>
      <c r="O125" s="88"/>
      <c r="P125" s="88"/>
      <c r="Q125" s="88"/>
    </row>
    <row r="126" spans="1:17" ht="12.75">
      <c r="A126" t="s">
        <v>173</v>
      </c>
      <c r="B126" t="s">
        <v>8</v>
      </c>
      <c r="C126" s="40"/>
      <c r="D126" s="68">
        <v>3</v>
      </c>
      <c r="E126" s="60">
        <v>56</v>
      </c>
      <c r="F126" s="60">
        <v>87</v>
      </c>
      <c r="G126" s="39"/>
      <c r="H126" s="69">
        <f t="shared" si="6"/>
        <v>3</v>
      </c>
      <c r="I126" s="53">
        <f t="shared" si="8"/>
        <v>2.471264367816092</v>
      </c>
      <c r="J126" s="72">
        <f t="shared" si="7"/>
        <v>5.471264367816092</v>
      </c>
      <c r="N126" s="88"/>
      <c r="O126" s="88"/>
      <c r="P126" s="88"/>
      <c r="Q126" s="88"/>
    </row>
    <row r="127" spans="1:17" ht="12.75">
      <c r="A127" t="s">
        <v>174</v>
      </c>
      <c r="B127" t="s">
        <v>8</v>
      </c>
      <c r="C127" s="40"/>
      <c r="D127" s="68">
        <v>3</v>
      </c>
      <c r="E127" s="60">
        <v>37</v>
      </c>
      <c r="F127" s="60">
        <v>54</v>
      </c>
      <c r="G127" s="39"/>
      <c r="H127" s="69">
        <f t="shared" si="6"/>
        <v>3</v>
      </c>
      <c r="I127" s="53">
        <f t="shared" si="8"/>
        <v>2.333333333333333</v>
      </c>
      <c r="J127" s="72">
        <f t="shared" si="7"/>
        <v>5.333333333333333</v>
      </c>
      <c r="N127" s="88"/>
      <c r="O127" s="88"/>
      <c r="P127" s="88"/>
      <c r="Q127" s="88"/>
    </row>
    <row r="128" spans="1:17" ht="12.75">
      <c r="A128" t="s">
        <v>175</v>
      </c>
      <c r="B128" t="s">
        <v>87</v>
      </c>
      <c r="C128" s="40"/>
      <c r="D128" s="68">
        <v>3</v>
      </c>
      <c r="E128" s="60">
        <v>79</v>
      </c>
      <c r="F128" s="60">
        <v>100</v>
      </c>
      <c r="G128" s="39"/>
      <c r="H128" s="69">
        <f t="shared" si="6"/>
        <v>3</v>
      </c>
      <c r="I128" s="53">
        <f t="shared" si="8"/>
        <v>1.88</v>
      </c>
      <c r="J128" s="72">
        <f t="shared" si="7"/>
        <v>4.88</v>
      </c>
      <c r="N128" s="88"/>
      <c r="O128" s="88"/>
      <c r="P128" s="88"/>
      <c r="Q128" s="88"/>
    </row>
    <row r="129" spans="1:17" ht="12.75">
      <c r="A129" t="s">
        <v>176</v>
      </c>
      <c r="B129" t="s">
        <v>187</v>
      </c>
      <c r="C129" s="40"/>
      <c r="D129" s="68">
        <v>4</v>
      </c>
      <c r="E129" s="60">
        <v>14</v>
      </c>
      <c r="F129" s="60">
        <v>89</v>
      </c>
      <c r="G129" s="39"/>
      <c r="H129" s="69">
        <f t="shared" si="6"/>
        <v>4</v>
      </c>
      <c r="I129" s="53">
        <f t="shared" si="8"/>
        <v>4.415730337078651</v>
      </c>
      <c r="J129" s="72">
        <f t="shared" si="7"/>
        <v>8.415730337078651</v>
      </c>
      <c r="N129" s="88"/>
      <c r="O129" s="88"/>
      <c r="P129" s="88"/>
      <c r="Q129" s="88"/>
    </row>
    <row r="130" spans="1:17" ht="12.75">
      <c r="A130" t="s">
        <v>177</v>
      </c>
      <c r="B130" t="s">
        <v>96</v>
      </c>
      <c r="C130" s="40"/>
      <c r="D130" s="68">
        <v>2</v>
      </c>
      <c r="E130" s="60"/>
      <c r="F130" s="60"/>
      <c r="G130" s="70"/>
      <c r="H130" s="69">
        <f t="shared" si="6"/>
        <v>2</v>
      </c>
      <c r="I130" s="53"/>
      <c r="J130" s="72">
        <f t="shared" si="7"/>
        <v>2</v>
      </c>
      <c r="N130" s="88"/>
      <c r="O130" s="88"/>
      <c r="P130" s="88"/>
      <c r="Q130" s="88"/>
    </row>
    <row r="131" spans="1:17" ht="12.75">
      <c r="A131" t="s">
        <v>178</v>
      </c>
      <c r="B131" t="s">
        <v>94</v>
      </c>
      <c r="C131" s="40"/>
      <c r="D131" s="68">
        <v>2</v>
      </c>
      <c r="E131" s="60">
        <v>78</v>
      </c>
      <c r="F131" s="60">
        <v>93</v>
      </c>
      <c r="G131" s="70"/>
      <c r="H131" s="69">
        <f t="shared" si="6"/>
        <v>2</v>
      </c>
      <c r="I131" s="53">
        <f>(((F131+1)-E131)/F131)*4+1</f>
        <v>1.6881720430107527</v>
      </c>
      <c r="J131" s="72">
        <f t="shared" si="7"/>
        <v>3.688172043010753</v>
      </c>
      <c r="N131" s="88"/>
      <c r="O131" s="88"/>
      <c r="P131" s="88"/>
      <c r="Q131" s="88"/>
    </row>
    <row r="132" spans="1:17" ht="12.75">
      <c r="A132" s="12" t="s">
        <v>179</v>
      </c>
      <c r="B132" s="12" t="s">
        <v>87</v>
      </c>
      <c r="C132" s="41"/>
      <c r="D132" s="109">
        <v>3</v>
      </c>
      <c r="E132" s="107">
        <v>23</v>
      </c>
      <c r="F132" s="107">
        <v>54</v>
      </c>
      <c r="G132" s="110"/>
      <c r="H132" s="111">
        <f t="shared" si="6"/>
        <v>3</v>
      </c>
      <c r="I132" s="54">
        <f>(((F132+1)-E132)/F132)*4+1</f>
        <v>3.3703703703703702</v>
      </c>
      <c r="J132" s="72">
        <f aca="true" t="shared" si="9" ref="J132:J137">+G132+H132+I132</f>
        <v>6.37037037037037</v>
      </c>
      <c r="N132" s="88"/>
      <c r="O132" s="88"/>
      <c r="P132" s="88"/>
      <c r="Q132" s="88"/>
    </row>
    <row r="133" spans="1:17" ht="12.75">
      <c r="A133" s="92" t="s">
        <v>161</v>
      </c>
      <c r="B133" s="92" t="s">
        <v>8</v>
      </c>
      <c r="C133" s="41">
        <v>27</v>
      </c>
      <c r="D133" s="109">
        <v>5</v>
      </c>
      <c r="E133" s="107">
        <v>4</v>
      </c>
      <c r="F133" s="107">
        <v>100</v>
      </c>
      <c r="G133" s="110">
        <f>+(((101-C133)/100)*4)+1</f>
        <v>3.96</v>
      </c>
      <c r="H133" s="111">
        <f t="shared" si="6"/>
        <v>5</v>
      </c>
      <c r="I133" s="54">
        <f>(((F133+1)-E133)/F133)*4+1</f>
        <v>4.88</v>
      </c>
      <c r="J133" s="72">
        <f t="shared" si="9"/>
        <v>13.84</v>
      </c>
      <c r="N133" s="88"/>
      <c r="O133" s="88"/>
      <c r="P133" s="88"/>
      <c r="Q133" s="88"/>
    </row>
    <row r="134" spans="1:17" ht="12.75">
      <c r="A134" s="92" t="s">
        <v>180</v>
      </c>
      <c r="B134" s="92" t="s">
        <v>8</v>
      </c>
      <c r="C134" s="41"/>
      <c r="D134" s="109">
        <v>2</v>
      </c>
      <c r="E134" s="107"/>
      <c r="F134" s="107"/>
      <c r="G134" s="110"/>
      <c r="H134" s="111">
        <f t="shared" si="6"/>
        <v>2</v>
      </c>
      <c r="I134" s="54"/>
      <c r="J134" s="72">
        <f t="shared" si="9"/>
        <v>2</v>
      </c>
      <c r="N134" s="88"/>
      <c r="O134" s="88"/>
      <c r="P134" s="88"/>
      <c r="Q134" s="88"/>
    </row>
    <row r="135" spans="1:17" ht="12.75">
      <c r="A135" s="92" t="s">
        <v>181</v>
      </c>
      <c r="B135" s="92" t="s">
        <v>8</v>
      </c>
      <c r="C135" s="41"/>
      <c r="D135" s="109">
        <v>4</v>
      </c>
      <c r="E135" s="107">
        <v>29</v>
      </c>
      <c r="F135" s="107">
        <v>100</v>
      </c>
      <c r="G135" s="110"/>
      <c r="H135" s="111">
        <f t="shared" si="6"/>
        <v>4</v>
      </c>
      <c r="I135" s="54">
        <f>(((F135+1)-E135)/F135)*4+1</f>
        <v>3.88</v>
      </c>
      <c r="J135" s="72">
        <f t="shared" si="9"/>
        <v>7.88</v>
      </c>
      <c r="N135" s="88"/>
      <c r="O135" s="88"/>
      <c r="P135" s="88"/>
      <c r="Q135" s="88"/>
    </row>
    <row r="136" spans="1:17" ht="12.75">
      <c r="A136" s="92" t="s">
        <v>182</v>
      </c>
      <c r="B136" s="92" t="s">
        <v>8</v>
      </c>
      <c r="C136" s="41"/>
      <c r="D136" s="109">
        <v>2</v>
      </c>
      <c r="E136" s="107"/>
      <c r="F136" s="107"/>
      <c r="G136" s="110"/>
      <c r="H136" s="111">
        <f t="shared" si="6"/>
        <v>2</v>
      </c>
      <c r="I136" s="54"/>
      <c r="J136" s="72">
        <f t="shared" si="9"/>
        <v>2</v>
      </c>
      <c r="N136" s="88"/>
      <c r="O136" s="88"/>
      <c r="P136" s="88"/>
      <c r="Q136" s="88"/>
    </row>
    <row r="137" spans="1:17" ht="12.75">
      <c r="A137" s="92" t="s">
        <v>183</v>
      </c>
      <c r="B137" s="92" t="s">
        <v>94</v>
      </c>
      <c r="C137" s="41"/>
      <c r="D137" s="109">
        <v>3</v>
      </c>
      <c r="E137" s="107">
        <v>90</v>
      </c>
      <c r="F137" s="107">
        <v>100</v>
      </c>
      <c r="G137" s="110"/>
      <c r="H137" s="111">
        <f t="shared" si="6"/>
        <v>3</v>
      </c>
      <c r="I137" s="54">
        <f>(((F137+1)-E137)/F137)*4+1</f>
        <v>1.44</v>
      </c>
      <c r="J137" s="72">
        <f t="shared" si="9"/>
        <v>4.4399999999999995</v>
      </c>
      <c r="N137" s="88"/>
      <c r="O137" s="88"/>
      <c r="P137" s="88"/>
      <c r="Q137" s="88"/>
    </row>
    <row r="138" spans="1:17" ht="12.75">
      <c r="A138" s="12"/>
      <c r="B138" s="12"/>
      <c r="C138" s="35"/>
      <c r="D138" s="12"/>
      <c r="E138" s="12"/>
      <c r="F138" s="12"/>
      <c r="G138" s="13"/>
      <c r="H138" s="12"/>
      <c r="I138" s="13"/>
      <c r="J138" s="88">
        <f>SUM(J113:J137)/25</f>
        <v>5.574017722975549</v>
      </c>
      <c r="N138" s="88"/>
      <c r="O138" s="88"/>
      <c r="P138" s="88"/>
      <c r="Q138" s="88"/>
    </row>
    <row r="139" spans="14:17" ht="12.75">
      <c r="N139" s="88"/>
      <c r="O139" s="88"/>
      <c r="P139" s="88"/>
      <c r="Q139" s="88"/>
    </row>
    <row r="140" spans="14:17" ht="12.75">
      <c r="N140" s="88"/>
      <c r="O140" s="88"/>
      <c r="P140" s="88"/>
      <c r="Q140" s="88"/>
    </row>
    <row r="141" spans="1:17" ht="12.75">
      <c r="A141" s="21"/>
      <c r="B141" s="3" t="s">
        <v>249</v>
      </c>
      <c r="C141" s="22"/>
      <c r="D141" s="3"/>
      <c r="E141" s="23"/>
      <c r="F141" s="12"/>
      <c r="G141" s="12"/>
      <c r="H141" s="12"/>
      <c r="I141" s="12"/>
      <c r="N141" s="88"/>
      <c r="O141" s="88"/>
      <c r="P141" s="88"/>
      <c r="Q141" s="88"/>
    </row>
    <row r="142" spans="1:17" ht="12.75">
      <c r="A142" s="24"/>
      <c r="B142" s="25" t="s">
        <v>24</v>
      </c>
      <c r="C142" s="25" t="s">
        <v>4</v>
      </c>
      <c r="D142" s="25" t="s">
        <v>120</v>
      </c>
      <c r="E142" s="26" t="s">
        <v>17</v>
      </c>
      <c r="G142" s="11"/>
      <c r="H142" s="11"/>
      <c r="I142" s="11"/>
      <c r="N142" s="88"/>
      <c r="O142" s="88"/>
      <c r="P142" s="88"/>
      <c r="Q142" s="88"/>
    </row>
    <row r="143" spans="1:17" ht="12.75">
      <c r="A143" s="27" t="s">
        <v>0</v>
      </c>
      <c r="B143" s="4" t="s">
        <v>25</v>
      </c>
      <c r="C143" s="4" t="s">
        <v>25</v>
      </c>
      <c r="D143" s="4" t="s">
        <v>25</v>
      </c>
      <c r="E143" s="8" t="s">
        <v>25</v>
      </c>
      <c r="G143" s="11"/>
      <c r="H143" s="11"/>
      <c r="I143" s="11"/>
      <c r="N143" s="88"/>
      <c r="O143" s="88"/>
      <c r="P143" s="88"/>
      <c r="Q143" s="88"/>
    </row>
    <row r="144" spans="1:17" ht="12.75">
      <c r="A144" t="s">
        <v>248</v>
      </c>
      <c r="B144" s="30">
        <f>+L52</f>
        <v>3.6666666666666665</v>
      </c>
      <c r="C144" s="30">
        <f>+J83</f>
        <v>6.457142857142857</v>
      </c>
      <c r="D144" s="30">
        <f>+J113</f>
        <v>8.770114942528735</v>
      </c>
      <c r="E144" s="30">
        <f>+B144+C144+D144</f>
        <v>18.89392446633826</v>
      </c>
      <c r="H144" s="2"/>
      <c r="I144" s="13"/>
      <c r="N144" s="88"/>
      <c r="O144" s="88"/>
      <c r="P144" s="88"/>
      <c r="Q144" s="88"/>
    </row>
    <row r="145" spans="1:17" ht="12.75">
      <c r="A145" t="s">
        <v>162</v>
      </c>
      <c r="B145" s="30">
        <f>+L53</f>
        <v>2.1764705882352944</v>
      </c>
      <c r="C145" s="30">
        <f>+J84</f>
        <v>6.181818181818182</v>
      </c>
      <c r="D145" s="30">
        <f>+J114</f>
        <v>5.384615384615385</v>
      </c>
      <c r="E145" s="30">
        <f aca="true" t="shared" si="10" ref="E145:E168">+B145+C145+D145</f>
        <v>13.742904154668862</v>
      </c>
      <c r="H145" s="2"/>
      <c r="I145" s="13"/>
      <c r="N145" s="88"/>
      <c r="O145" s="88"/>
      <c r="P145" s="88"/>
      <c r="Q145" s="88"/>
    </row>
    <row r="146" spans="1:17" ht="12.75">
      <c r="A146" t="s">
        <v>163</v>
      </c>
      <c r="B146" s="30">
        <f>+L54</f>
        <v>0</v>
      </c>
      <c r="C146" s="30">
        <f>+J85</f>
        <v>5.771428571428571</v>
      </c>
      <c r="D146" s="30">
        <f>+J115</f>
        <v>2</v>
      </c>
      <c r="E146" s="30">
        <f t="shared" si="10"/>
        <v>7.771428571428571</v>
      </c>
      <c r="H146" s="10"/>
      <c r="I146" s="13"/>
      <c r="N146" s="88"/>
      <c r="O146" s="88"/>
      <c r="P146" s="88"/>
      <c r="Q146" s="88"/>
    </row>
    <row r="147" spans="1:17" ht="12.75">
      <c r="A147" t="s">
        <v>164</v>
      </c>
      <c r="B147" s="30">
        <f>+L55</f>
        <v>3.4242424242424243</v>
      </c>
      <c r="C147" s="30">
        <f>+J86</f>
        <v>6</v>
      </c>
      <c r="D147" s="30">
        <f>+J116</f>
        <v>7</v>
      </c>
      <c r="E147" s="30">
        <f t="shared" si="10"/>
        <v>16.424242424242422</v>
      </c>
      <c r="H147" s="10"/>
      <c r="I147" s="13"/>
      <c r="N147" s="88"/>
      <c r="O147" s="88"/>
      <c r="P147" s="89"/>
      <c r="Q147" s="88"/>
    </row>
    <row r="148" spans="1:17" ht="12.75">
      <c r="A148" t="s">
        <v>165</v>
      </c>
      <c r="B148" s="30">
        <f>+L56</f>
        <v>0</v>
      </c>
      <c r="C148" s="30">
        <f>+J87</f>
        <v>2</v>
      </c>
      <c r="D148" s="30">
        <f>+J117</f>
        <v>2</v>
      </c>
      <c r="E148" s="30">
        <f t="shared" si="10"/>
        <v>4</v>
      </c>
      <c r="H148" s="2"/>
      <c r="I148" s="13"/>
      <c r="N148" s="88"/>
      <c r="O148" s="88"/>
      <c r="P148" s="89"/>
      <c r="Q148" s="88"/>
    </row>
    <row r="149" spans="1:17" ht="12.75">
      <c r="A149" t="s">
        <v>166</v>
      </c>
      <c r="B149" s="30">
        <f>+L57</f>
        <v>3.0606060606060606</v>
      </c>
      <c r="C149" s="30">
        <f>+J88</f>
        <v>2</v>
      </c>
      <c r="D149" s="30">
        <f>+J118</f>
        <v>4.16</v>
      </c>
      <c r="E149" s="30">
        <f t="shared" si="10"/>
        <v>9.22060606060606</v>
      </c>
      <c r="H149" s="10"/>
      <c r="I149" s="13"/>
      <c r="N149" s="88"/>
      <c r="O149" s="88"/>
      <c r="P149" s="89"/>
      <c r="Q149" s="88"/>
    </row>
    <row r="150" spans="1:17" ht="12.75">
      <c r="A150" t="s">
        <v>167</v>
      </c>
      <c r="B150" s="30">
        <f>+L58</f>
        <v>3.909090909090909</v>
      </c>
      <c r="C150" s="30">
        <f>+J89</f>
        <v>7.857142857142858</v>
      </c>
      <c r="D150" s="30">
        <f>+J119</f>
        <v>6.114942528735632</v>
      </c>
      <c r="E150" s="30">
        <f t="shared" si="10"/>
        <v>17.8811762949694</v>
      </c>
      <c r="H150" s="2"/>
      <c r="I150" s="13"/>
      <c r="N150" s="88"/>
      <c r="O150" s="88"/>
      <c r="P150" s="89"/>
      <c r="Q150" s="88"/>
    </row>
    <row r="151" spans="1:17" ht="12.75">
      <c r="A151" t="s">
        <v>168</v>
      </c>
      <c r="B151" s="30">
        <f>+L59</f>
        <v>3.125</v>
      </c>
      <c r="C151" s="30">
        <f>+J90</f>
        <v>6.036363636363636</v>
      </c>
      <c r="D151" s="30">
        <f>+J120</f>
        <v>6.461538461538462</v>
      </c>
      <c r="E151" s="30">
        <f t="shared" si="10"/>
        <v>15.622902097902097</v>
      </c>
      <c r="H151" s="2"/>
      <c r="I151" s="13"/>
      <c r="N151" s="88"/>
      <c r="O151" s="88"/>
      <c r="P151" s="89"/>
      <c r="Q151" s="88"/>
    </row>
    <row r="152" spans="1:20" ht="12.75">
      <c r="A152" t="s">
        <v>169</v>
      </c>
      <c r="B152" s="30">
        <f>+L60</f>
        <v>3.769230769230769</v>
      </c>
      <c r="C152" s="30">
        <f>+J91</f>
        <v>6.333333333333334</v>
      </c>
      <c r="D152" s="30">
        <f>+J121</f>
        <v>7.92</v>
      </c>
      <c r="E152" s="30">
        <f t="shared" si="10"/>
        <v>18.022564102564104</v>
      </c>
      <c r="H152" s="2"/>
      <c r="I152" s="13"/>
      <c r="M152" s="12"/>
      <c r="N152" s="12"/>
      <c r="O152" s="12"/>
      <c r="P152" s="12"/>
      <c r="Q152" s="12"/>
      <c r="R152" s="12"/>
      <c r="S152" s="12"/>
      <c r="T152" s="12"/>
    </row>
    <row r="153" spans="1:20" ht="12.75">
      <c r="A153" t="s">
        <v>170</v>
      </c>
      <c r="B153" s="30">
        <f>+L61</f>
        <v>8.068686868686868</v>
      </c>
      <c r="C153" s="30">
        <f>+J92</f>
        <v>8.015384615384615</v>
      </c>
      <c r="D153" s="30">
        <f>+J122</f>
        <v>6.04</v>
      </c>
      <c r="E153" s="30">
        <f t="shared" si="10"/>
        <v>22.124071484071482</v>
      </c>
      <c r="H153" s="2"/>
      <c r="I153" s="13"/>
      <c r="M153" s="74"/>
      <c r="N153" s="83"/>
      <c r="O153" s="74"/>
      <c r="P153" s="74"/>
      <c r="Q153" s="74"/>
      <c r="R153" s="74"/>
      <c r="S153" s="12"/>
      <c r="T153" s="12"/>
    </row>
    <row r="154" spans="1:20" ht="12.75">
      <c r="A154" t="s">
        <v>171</v>
      </c>
      <c r="B154" s="30">
        <f>+L62</f>
        <v>2.257142857142857</v>
      </c>
      <c r="C154" s="30">
        <f>+J93</f>
        <v>2</v>
      </c>
      <c r="D154" s="30">
        <f>+J123</f>
        <v>3.1538461538461537</v>
      </c>
      <c r="E154" s="30">
        <f t="shared" si="10"/>
        <v>7.410989010989011</v>
      </c>
      <c r="H154" s="2"/>
      <c r="I154" s="13"/>
      <c r="M154" s="91"/>
      <c r="N154" s="83"/>
      <c r="O154" s="83"/>
      <c r="P154" s="83"/>
      <c r="Q154" s="83"/>
      <c r="R154" s="74"/>
      <c r="S154" s="12"/>
      <c r="T154" s="12"/>
    </row>
    <row r="155" spans="1:20" ht="12.75">
      <c r="A155" s="12" t="s">
        <v>251</v>
      </c>
      <c r="B155" s="30">
        <f>+L63</f>
        <v>3.303030303030303</v>
      </c>
      <c r="C155" s="30">
        <f>+J94</f>
        <v>6.342857142857143</v>
      </c>
      <c r="D155" s="30">
        <f>+J124</f>
        <v>5.875</v>
      </c>
      <c r="E155" s="30">
        <f t="shared" si="10"/>
        <v>15.520887445887446</v>
      </c>
      <c r="H155" s="2"/>
      <c r="I155" s="13"/>
      <c r="M155" s="91"/>
      <c r="N155" s="83"/>
      <c r="O155" s="83"/>
      <c r="P155" s="83"/>
      <c r="Q155" s="83"/>
      <c r="R155" s="83"/>
      <c r="S155" s="83"/>
      <c r="T155" s="12"/>
    </row>
    <row r="156" spans="1:20" ht="12.75">
      <c r="A156" s="12" t="s">
        <v>172</v>
      </c>
      <c r="B156" s="30">
        <f>+L64</f>
        <v>7.34949494949495</v>
      </c>
      <c r="C156" s="30">
        <f>+J95</f>
        <v>6.171428571428571</v>
      </c>
      <c r="D156" s="30">
        <f>+J125</f>
        <v>8.151515151515152</v>
      </c>
      <c r="E156" s="30">
        <f t="shared" si="10"/>
        <v>21.672438672438673</v>
      </c>
      <c r="H156" s="2"/>
      <c r="I156" s="13"/>
      <c r="M156" s="74"/>
      <c r="N156" s="80"/>
      <c r="O156" s="81"/>
      <c r="P156" s="80"/>
      <c r="Q156" s="82"/>
      <c r="R156" s="74"/>
      <c r="S156" s="12"/>
      <c r="T156" s="12"/>
    </row>
    <row r="157" spans="1:20" ht="12.75">
      <c r="A157" t="s">
        <v>173</v>
      </c>
      <c r="B157" s="30">
        <f>+L65</f>
        <v>2.5757575757575757</v>
      </c>
      <c r="C157" s="30">
        <f>+J96</f>
        <v>2</v>
      </c>
      <c r="D157" s="30">
        <f>+J126</f>
        <v>5.471264367816092</v>
      </c>
      <c r="E157" s="30">
        <f t="shared" si="10"/>
        <v>10.047021943573668</v>
      </c>
      <c r="H157" s="2"/>
      <c r="I157" s="13"/>
      <c r="M157" s="74"/>
      <c r="N157" s="80"/>
      <c r="O157" s="80"/>
      <c r="P157" s="81"/>
      <c r="Q157" s="82"/>
      <c r="R157" s="74"/>
      <c r="S157" s="12"/>
      <c r="T157" s="12"/>
    </row>
    <row r="158" spans="1:20" ht="12.75">
      <c r="A158" t="s">
        <v>174</v>
      </c>
      <c r="B158" s="30">
        <f>+L66</f>
        <v>2.212121212121212</v>
      </c>
      <c r="C158" s="30">
        <f>+J97</f>
        <v>6.488888888888889</v>
      </c>
      <c r="D158" s="30">
        <f>+J127</f>
        <v>5.333333333333333</v>
      </c>
      <c r="E158" s="30">
        <f t="shared" si="10"/>
        <v>14.034343434343434</v>
      </c>
      <c r="H158" s="2"/>
      <c r="I158" s="13"/>
      <c r="M158" s="74"/>
      <c r="N158" s="80"/>
      <c r="O158" s="81"/>
      <c r="P158" s="80"/>
      <c r="Q158" s="82"/>
      <c r="R158" s="74"/>
      <c r="S158" s="12"/>
      <c r="T158" s="12"/>
    </row>
    <row r="159" spans="1:20" ht="12.75">
      <c r="A159" t="s">
        <v>175</v>
      </c>
      <c r="B159" s="30">
        <f>+L67</f>
        <v>1.457142857142857</v>
      </c>
      <c r="C159" s="30">
        <f>+J98</f>
        <v>5.8</v>
      </c>
      <c r="D159" s="30">
        <f>+J128</f>
        <v>4.88</v>
      </c>
      <c r="E159" s="30">
        <f t="shared" si="10"/>
        <v>12.137142857142857</v>
      </c>
      <c r="H159" s="2"/>
      <c r="I159" s="13"/>
      <c r="M159" s="12"/>
      <c r="N159" s="80"/>
      <c r="O159" s="81"/>
      <c r="P159" s="80"/>
      <c r="Q159" s="82"/>
      <c r="R159" s="74"/>
      <c r="S159" s="81"/>
      <c r="T159" s="12"/>
    </row>
    <row r="160" spans="1:20" ht="12.75">
      <c r="A160" t="s">
        <v>176</v>
      </c>
      <c r="B160" s="30">
        <f>+L68</f>
        <v>7.262857142857143</v>
      </c>
      <c r="C160" s="30">
        <f>+J99</f>
        <v>6.285714285714286</v>
      </c>
      <c r="D160" s="30">
        <f>+J129</f>
        <v>8.415730337078651</v>
      </c>
      <c r="E160" s="30">
        <f t="shared" si="10"/>
        <v>21.964301765650077</v>
      </c>
      <c r="H160" s="2"/>
      <c r="I160" s="13"/>
      <c r="M160" s="74"/>
      <c r="N160" s="80"/>
      <c r="O160" s="80"/>
      <c r="P160" s="1"/>
      <c r="Q160" s="82"/>
      <c r="R160" s="74"/>
      <c r="S160" s="12"/>
      <c r="T160" s="12"/>
    </row>
    <row r="161" spans="1:20" ht="12.75">
      <c r="A161" t="s">
        <v>177</v>
      </c>
      <c r="B161" s="30">
        <f>+L69</f>
        <v>1.9142857142857141</v>
      </c>
      <c r="C161" s="30">
        <f>+J100</f>
        <v>2</v>
      </c>
      <c r="D161" s="30">
        <f>+J130</f>
        <v>2</v>
      </c>
      <c r="E161" s="30">
        <f t="shared" si="10"/>
        <v>5.914285714285715</v>
      </c>
      <c r="H161" s="10"/>
      <c r="I161" s="13"/>
      <c r="M161" s="74"/>
      <c r="N161" s="80"/>
      <c r="O161" s="82"/>
      <c r="P161" s="1"/>
      <c r="Q161" s="83"/>
      <c r="R161" s="74"/>
      <c r="S161" s="12"/>
      <c r="T161" s="12"/>
    </row>
    <row r="162" spans="1:20" ht="12.75">
      <c r="A162" t="s">
        <v>178</v>
      </c>
      <c r="B162" s="30">
        <f>+L70</f>
        <v>3.4444444444444446</v>
      </c>
      <c r="C162" s="30">
        <f>+J101</f>
        <v>2</v>
      </c>
      <c r="D162" s="30">
        <f>+J131</f>
        <v>3.688172043010753</v>
      </c>
      <c r="E162" s="30">
        <f t="shared" si="10"/>
        <v>9.132616487455198</v>
      </c>
      <c r="H162" s="10"/>
      <c r="I162" s="13"/>
      <c r="L162" s="12"/>
      <c r="M162" s="74"/>
      <c r="N162" s="80"/>
      <c r="O162" s="81"/>
      <c r="P162" s="1"/>
      <c r="Q162" s="82"/>
      <c r="R162" s="74"/>
      <c r="S162" s="12"/>
      <c r="T162" s="12"/>
    </row>
    <row r="163" spans="1:20" ht="12.75">
      <c r="A163" s="12" t="s">
        <v>179</v>
      </c>
      <c r="B163" s="30">
        <f>+L71</f>
        <v>3.5142857142857142</v>
      </c>
      <c r="C163" s="30">
        <f>+J102</f>
        <v>4.457142857142857</v>
      </c>
      <c r="D163" s="30">
        <f>+J132</f>
        <v>6.37037037037037</v>
      </c>
      <c r="E163" s="30">
        <f t="shared" si="10"/>
        <v>14.341798941798942</v>
      </c>
      <c r="H163" s="10"/>
      <c r="I163" s="13"/>
      <c r="L163" s="12"/>
      <c r="M163" s="74"/>
      <c r="N163" s="80"/>
      <c r="O163" s="81"/>
      <c r="P163" s="80"/>
      <c r="Q163" s="120"/>
      <c r="R163" s="121"/>
      <c r="S163" s="12"/>
      <c r="T163" s="12"/>
    </row>
    <row r="164" spans="1:20" ht="12.75">
      <c r="A164" s="92" t="s">
        <v>161</v>
      </c>
      <c r="B164" s="30">
        <f>+L72</f>
        <v>13.48</v>
      </c>
      <c r="C164" s="30">
        <f>+J103</f>
        <v>13.96</v>
      </c>
      <c r="D164" s="30">
        <f>+J133</f>
        <v>13.84</v>
      </c>
      <c r="E164" s="30">
        <f t="shared" si="10"/>
        <v>41.28</v>
      </c>
      <c r="H164" s="10"/>
      <c r="I164" s="13"/>
      <c r="L164" s="12"/>
      <c r="M164" s="12"/>
      <c r="N164" s="80"/>
      <c r="O164" s="81"/>
      <c r="P164" s="80"/>
      <c r="Q164" s="82"/>
      <c r="R164" s="74"/>
      <c r="S164" s="81"/>
      <c r="T164" s="12"/>
    </row>
    <row r="165" spans="1:20" ht="12.75">
      <c r="A165" s="92" t="s">
        <v>180</v>
      </c>
      <c r="B165" s="30">
        <f>+L73</f>
        <v>0</v>
      </c>
      <c r="C165" s="30">
        <f>+J104</f>
        <v>2</v>
      </c>
      <c r="D165" s="30">
        <f>+J134</f>
        <v>2</v>
      </c>
      <c r="E165" s="30">
        <f t="shared" si="10"/>
        <v>4</v>
      </c>
      <c r="H165" s="10"/>
      <c r="I165" s="13"/>
      <c r="L165" s="34"/>
      <c r="M165" s="74"/>
      <c r="N165" s="80"/>
      <c r="O165" s="82"/>
      <c r="P165" s="82"/>
      <c r="Q165" s="119"/>
      <c r="R165" s="74"/>
      <c r="S165" s="12"/>
      <c r="T165" s="12"/>
    </row>
    <row r="166" spans="1:20" ht="12.75">
      <c r="A166" s="92" t="s">
        <v>181</v>
      </c>
      <c r="B166" s="30">
        <f>+L74</f>
        <v>1.121212121212121</v>
      </c>
      <c r="C166" s="30">
        <f>+J105</f>
        <v>5.0285714285714285</v>
      </c>
      <c r="D166" s="30">
        <f>+J135</f>
        <v>7.88</v>
      </c>
      <c r="E166" s="30">
        <f t="shared" si="10"/>
        <v>14.029783549783549</v>
      </c>
      <c r="H166" s="10"/>
      <c r="I166" s="13"/>
      <c r="L166" s="12"/>
      <c r="M166" s="74"/>
      <c r="N166" s="80"/>
      <c r="O166" s="82"/>
      <c r="P166" s="82"/>
      <c r="Q166" s="119"/>
      <c r="R166" s="74"/>
      <c r="S166" s="12"/>
      <c r="T166" s="12"/>
    </row>
    <row r="167" spans="1:20" ht="12.75">
      <c r="A167" s="92" t="s">
        <v>182</v>
      </c>
      <c r="B167" s="30">
        <f>+L75</f>
        <v>0</v>
      </c>
      <c r="C167" s="30">
        <f>+J106</f>
        <v>2</v>
      </c>
      <c r="D167" s="30">
        <f>+J136</f>
        <v>2</v>
      </c>
      <c r="E167" s="30">
        <f t="shared" si="10"/>
        <v>4</v>
      </c>
      <c r="H167" s="10"/>
      <c r="I167" s="13"/>
      <c r="L167" s="12"/>
      <c r="M167" s="12"/>
      <c r="N167" s="80"/>
      <c r="O167" s="81"/>
      <c r="P167" s="80"/>
      <c r="Q167" s="82"/>
      <c r="R167" s="74"/>
      <c r="S167" s="81"/>
      <c r="T167" s="12"/>
    </row>
    <row r="168" spans="1:20" ht="12.75">
      <c r="A168" s="92" t="s">
        <v>183</v>
      </c>
      <c r="B168" s="30">
        <f>+L76</f>
        <v>4</v>
      </c>
      <c r="C168" s="30">
        <f>+J107</f>
        <v>6.030769230769231</v>
      </c>
      <c r="D168" s="30">
        <f>+J137</f>
        <v>4.4399999999999995</v>
      </c>
      <c r="E168" s="30">
        <f t="shared" si="10"/>
        <v>14.47076923076923</v>
      </c>
      <c r="H168" s="10"/>
      <c r="I168" s="13"/>
      <c r="L168" s="12"/>
      <c r="M168" s="74"/>
      <c r="N168" s="80"/>
      <c r="O168" s="81"/>
      <c r="P168" s="80"/>
      <c r="Q168" s="82"/>
      <c r="R168" s="122"/>
      <c r="S168" s="12"/>
      <c r="T168" s="12"/>
    </row>
    <row r="169" spans="2:20" ht="12.75">
      <c r="B169" s="30"/>
      <c r="C169" s="30"/>
      <c r="D169" s="93" t="s">
        <v>247</v>
      </c>
      <c r="E169" s="30">
        <v>14.146407948436362</v>
      </c>
      <c r="H169" s="10"/>
      <c r="I169" s="13"/>
      <c r="L169" s="12"/>
      <c r="M169" s="74"/>
      <c r="N169" s="80"/>
      <c r="O169" s="81"/>
      <c r="P169" s="80"/>
      <c r="Q169" s="82"/>
      <c r="R169" s="122"/>
      <c r="S169" s="12"/>
      <c r="T169" s="12"/>
    </row>
    <row r="170" spans="1:20" ht="12.75">
      <c r="A170" s="12"/>
      <c r="B170" s="12"/>
      <c r="C170" s="30"/>
      <c r="D170" s="93" t="s">
        <v>158</v>
      </c>
      <c r="E170" s="30">
        <v>12.1</v>
      </c>
      <c r="L170" s="12"/>
      <c r="M170" s="74"/>
      <c r="N170" s="80"/>
      <c r="O170" s="81"/>
      <c r="P170" s="80"/>
      <c r="Q170" s="82"/>
      <c r="R170" s="122"/>
      <c r="S170" s="12"/>
      <c r="T170" s="12"/>
    </row>
    <row r="171" spans="1:20" ht="12.75">
      <c r="A171" s="12"/>
      <c r="B171" s="12"/>
      <c r="C171" s="12"/>
      <c r="D171" s="34" t="s">
        <v>119</v>
      </c>
      <c r="E171" s="30">
        <v>14.8</v>
      </c>
      <c r="L171" s="12"/>
      <c r="M171" s="12"/>
      <c r="N171" s="80"/>
      <c r="O171" s="81"/>
      <c r="P171" s="80"/>
      <c r="Q171" s="82"/>
      <c r="R171" s="74"/>
      <c r="S171" s="81"/>
      <c r="T171" s="12"/>
    </row>
    <row r="172" spans="1:20" ht="12.75">
      <c r="A172" s="12"/>
      <c r="B172" s="12"/>
      <c r="C172" s="12"/>
      <c r="D172" s="31" t="s">
        <v>118</v>
      </c>
      <c r="E172" s="71">
        <v>14.7</v>
      </c>
      <c r="L172" s="12"/>
      <c r="M172" s="74"/>
      <c r="N172" s="80"/>
      <c r="O172" s="82"/>
      <c r="P172" s="82"/>
      <c r="Q172" s="83"/>
      <c r="R172" s="74"/>
      <c r="S172" s="12"/>
      <c r="T172" s="12"/>
    </row>
    <row r="173" spans="1:20" ht="12.75">
      <c r="A173" s="12"/>
      <c r="B173" s="12"/>
      <c r="C173" s="12"/>
      <c r="D173" s="31" t="s">
        <v>90</v>
      </c>
      <c r="E173" s="30">
        <v>14.5</v>
      </c>
      <c r="L173" s="12"/>
      <c r="M173" s="74"/>
      <c r="N173" s="80"/>
      <c r="O173" s="81"/>
      <c r="P173" s="80"/>
      <c r="Q173" s="82"/>
      <c r="R173" s="74"/>
      <c r="S173" s="12"/>
      <c r="T173" s="12"/>
    </row>
    <row r="174" spans="1:20" ht="12.75">
      <c r="A174" s="12"/>
      <c r="B174" s="12"/>
      <c r="C174" s="12"/>
      <c r="D174" s="31" t="s">
        <v>88</v>
      </c>
      <c r="E174" s="30">
        <v>14.3</v>
      </c>
      <c r="H174" s="1"/>
      <c r="L174" s="12"/>
      <c r="M174" s="74"/>
      <c r="N174" s="80"/>
      <c r="O174" s="81"/>
      <c r="P174" s="80"/>
      <c r="Q174" s="82"/>
      <c r="R174" s="81"/>
      <c r="S174" s="12"/>
      <c r="T174" s="12"/>
    </row>
    <row r="175" spans="1:20" ht="12.75">
      <c r="A175" s="12"/>
      <c r="B175" s="12"/>
      <c r="C175" s="12"/>
      <c r="D175" s="31" t="s">
        <v>89</v>
      </c>
      <c r="E175" s="30">
        <v>16.3</v>
      </c>
      <c r="H175" s="1"/>
      <c r="L175" s="12"/>
      <c r="M175" s="74"/>
      <c r="N175" s="80"/>
      <c r="O175" s="82"/>
      <c r="P175" s="82"/>
      <c r="Q175" s="83"/>
      <c r="R175" s="74"/>
      <c r="S175" s="12"/>
      <c r="T175" s="12"/>
    </row>
    <row r="176" spans="1:20" ht="12.75">
      <c r="A176" s="74"/>
      <c r="B176" s="74"/>
      <c r="C176" s="12"/>
      <c r="H176" s="1"/>
      <c r="L176" s="12"/>
      <c r="M176" s="74"/>
      <c r="N176" s="80"/>
      <c r="O176" s="80"/>
      <c r="P176" s="81"/>
      <c r="Q176" s="82"/>
      <c r="R176" s="74"/>
      <c r="S176" s="12"/>
      <c r="T176" s="12"/>
    </row>
    <row r="177" spans="1:20" ht="12.75">
      <c r="A177" s="75"/>
      <c r="B177" s="22"/>
      <c r="C177" s="76" t="s">
        <v>246</v>
      </c>
      <c r="D177" s="77"/>
      <c r="E177" s="77"/>
      <c r="F177" s="22"/>
      <c r="G177" s="22"/>
      <c r="H177" s="117"/>
      <c r="I177" s="118"/>
      <c r="L177" s="12"/>
      <c r="M177" s="74"/>
      <c r="N177" s="80"/>
      <c r="O177" s="81"/>
      <c r="P177" s="80"/>
      <c r="Q177" s="82"/>
      <c r="R177" s="74"/>
      <c r="S177" s="12"/>
      <c r="T177" s="12"/>
    </row>
    <row r="178" spans="1:20" ht="12.75">
      <c r="A178" s="94"/>
      <c r="B178" s="95" t="s">
        <v>17</v>
      </c>
      <c r="C178" s="74"/>
      <c r="D178" s="97"/>
      <c r="E178" s="74"/>
      <c r="F178" s="97"/>
      <c r="G178" s="12"/>
      <c r="H178" s="98"/>
      <c r="I178" s="98"/>
      <c r="L178" s="12"/>
      <c r="M178" s="74"/>
      <c r="N178" s="80"/>
      <c r="O178" s="81"/>
      <c r="P178" s="80"/>
      <c r="Q178" s="82"/>
      <c r="R178" s="74"/>
      <c r="S178" s="12"/>
      <c r="T178" s="12"/>
    </row>
    <row r="179" spans="1:20" ht="12.75">
      <c r="A179" s="78" t="s">
        <v>0</v>
      </c>
      <c r="B179" s="96" t="s">
        <v>25</v>
      </c>
      <c r="C179" s="79">
        <v>2001</v>
      </c>
      <c r="D179" s="96">
        <v>2002</v>
      </c>
      <c r="E179" s="79">
        <v>2003</v>
      </c>
      <c r="F179" s="96">
        <v>2004</v>
      </c>
      <c r="G179" s="79">
        <v>2005</v>
      </c>
      <c r="H179" s="96">
        <v>2006</v>
      </c>
      <c r="I179" s="96">
        <v>2007</v>
      </c>
      <c r="L179" s="12"/>
      <c r="M179" s="74"/>
      <c r="N179" s="123"/>
      <c r="O179" s="81"/>
      <c r="P179" s="80"/>
      <c r="Q179" s="82"/>
      <c r="R179" s="74"/>
      <c r="S179" s="12"/>
      <c r="T179" s="12"/>
    </row>
    <row r="180" spans="1:21" ht="12.75">
      <c r="A180" s="74" t="s">
        <v>47</v>
      </c>
      <c r="B180" s="80">
        <v>44.8</v>
      </c>
      <c r="C180" s="81" t="s">
        <v>46</v>
      </c>
      <c r="D180" s="80"/>
      <c r="E180" s="82"/>
      <c r="F180" s="74"/>
      <c r="L180" s="12"/>
      <c r="M180" s="74"/>
      <c r="N180" s="123"/>
      <c r="O180" s="81"/>
      <c r="P180" s="80"/>
      <c r="Q180" s="82"/>
      <c r="R180" s="122"/>
      <c r="S180" s="12"/>
      <c r="T180" s="12"/>
      <c r="U180" s="88"/>
    </row>
    <row r="181" spans="1:20" ht="12.75">
      <c r="A181" s="74" t="s">
        <v>161</v>
      </c>
      <c r="B181" s="80">
        <v>41.3</v>
      </c>
      <c r="C181" s="81"/>
      <c r="D181" s="80"/>
      <c r="E181" s="82"/>
      <c r="F181" s="74"/>
      <c r="I181" s="90" t="s">
        <v>46</v>
      </c>
      <c r="L181" s="12"/>
      <c r="M181" s="74"/>
      <c r="N181" s="123"/>
      <c r="O181" s="81"/>
      <c r="P181" s="80"/>
      <c r="Q181" s="82"/>
      <c r="R181" s="74"/>
      <c r="S181" s="12"/>
      <c r="T181" s="12"/>
    </row>
    <row r="182" spans="1:20" ht="12.75">
      <c r="A182" s="74" t="s">
        <v>40</v>
      </c>
      <c r="B182" s="80">
        <v>39.38834498834499</v>
      </c>
      <c r="C182" s="80"/>
      <c r="D182" s="81" t="s">
        <v>46</v>
      </c>
      <c r="E182" s="82"/>
      <c r="F182" s="74"/>
      <c r="I182" s="14"/>
      <c r="L182" s="12"/>
      <c r="M182" s="74"/>
      <c r="N182" s="123"/>
      <c r="O182" s="81"/>
      <c r="P182" s="80"/>
      <c r="Q182" s="82"/>
      <c r="R182" s="74"/>
      <c r="S182" s="81"/>
      <c r="T182" s="12"/>
    </row>
    <row r="183" spans="1:20" ht="12.75">
      <c r="A183" s="74" t="s">
        <v>48</v>
      </c>
      <c r="B183" s="80">
        <v>36.14285714285714</v>
      </c>
      <c r="C183" s="81" t="s">
        <v>46</v>
      </c>
      <c r="D183" s="80"/>
      <c r="E183" s="82"/>
      <c r="F183" s="74"/>
      <c r="I183" s="14"/>
      <c r="L183" s="12"/>
      <c r="M183" s="74"/>
      <c r="N183" s="123"/>
      <c r="O183" s="82"/>
      <c r="P183" s="82"/>
      <c r="Q183" s="83"/>
      <c r="R183" s="74"/>
      <c r="S183" s="12"/>
      <c r="T183" s="12"/>
    </row>
    <row r="184" spans="1:20" ht="12.75">
      <c r="A184" t="s">
        <v>109</v>
      </c>
      <c r="B184" s="80">
        <v>34.5</v>
      </c>
      <c r="C184" s="81"/>
      <c r="D184" s="80"/>
      <c r="E184" s="82"/>
      <c r="F184" s="74"/>
      <c r="G184" s="81" t="s">
        <v>46</v>
      </c>
      <c r="I184" s="14"/>
      <c r="L184" s="12"/>
      <c r="M184" s="74"/>
      <c r="N184" s="123"/>
      <c r="O184" s="80"/>
      <c r="P184" s="81"/>
      <c r="Q184" s="82"/>
      <c r="R184" s="74"/>
      <c r="S184" s="12"/>
      <c r="T184" s="12"/>
    </row>
    <row r="185" spans="1:20" ht="12.75">
      <c r="A185" s="74" t="s">
        <v>32</v>
      </c>
      <c r="B185" s="80">
        <v>30.845474060822898</v>
      </c>
      <c r="C185" s="80"/>
      <c r="D185" s="81" t="s">
        <v>46</v>
      </c>
      <c r="E185" s="82"/>
      <c r="F185" s="74"/>
      <c r="I185" s="14"/>
      <c r="L185" s="12"/>
      <c r="M185" s="74"/>
      <c r="N185" s="123"/>
      <c r="O185" s="81"/>
      <c r="P185" s="80"/>
      <c r="Q185" s="82"/>
      <c r="R185" s="74"/>
      <c r="S185" s="81"/>
      <c r="T185" s="12"/>
    </row>
    <row r="186" spans="1:20" ht="12.75">
      <c r="A186" s="74" t="s">
        <v>75</v>
      </c>
      <c r="B186" s="80">
        <v>26.517599176422706</v>
      </c>
      <c r="C186" s="82"/>
      <c r="D186" s="82"/>
      <c r="E186" s="83" t="s">
        <v>46</v>
      </c>
      <c r="F186" s="74"/>
      <c r="I186" s="14"/>
      <c r="L186" s="12"/>
      <c r="M186" s="74"/>
      <c r="N186" s="123"/>
      <c r="O186" s="81"/>
      <c r="P186" s="80"/>
      <c r="Q186" s="82"/>
      <c r="R186" s="81"/>
      <c r="S186" s="12"/>
      <c r="T186" s="12"/>
    </row>
    <row r="187" spans="1:20" ht="12.75">
      <c r="A187" s="74" t="s">
        <v>49</v>
      </c>
      <c r="B187" s="80">
        <v>26.44380952380952</v>
      </c>
      <c r="C187" s="81" t="s">
        <v>46</v>
      </c>
      <c r="D187" s="80"/>
      <c r="E187" s="82"/>
      <c r="F187" s="74"/>
      <c r="I187" s="14"/>
      <c r="L187" s="12"/>
      <c r="M187" s="74"/>
      <c r="N187" s="123"/>
      <c r="O187" s="81"/>
      <c r="P187" s="80"/>
      <c r="Q187" s="82"/>
      <c r="R187" s="74"/>
      <c r="S187" s="81"/>
      <c r="T187" s="12"/>
    </row>
    <row r="188" spans="1:20" ht="12.75">
      <c r="A188" s="74" t="s">
        <v>50</v>
      </c>
      <c r="B188" s="80">
        <v>26.20888888888889</v>
      </c>
      <c r="C188" s="81" t="s">
        <v>46</v>
      </c>
      <c r="D188" s="80"/>
      <c r="E188" s="82"/>
      <c r="F188" s="74"/>
      <c r="I188" s="14"/>
      <c r="L188" s="12"/>
      <c r="M188" s="74"/>
      <c r="N188" s="123"/>
      <c r="O188" s="81"/>
      <c r="P188" s="80"/>
      <c r="Q188" s="82"/>
      <c r="R188" s="74"/>
      <c r="S188" s="81"/>
      <c r="T188" s="12"/>
    </row>
    <row r="189" spans="1:20" ht="12.75">
      <c r="A189" s="12" t="s">
        <v>92</v>
      </c>
      <c r="B189" s="80">
        <v>26.1</v>
      </c>
      <c r="C189" s="81"/>
      <c r="D189" s="80"/>
      <c r="E189" s="82"/>
      <c r="F189" s="74"/>
      <c r="G189" s="81" t="s">
        <v>46</v>
      </c>
      <c r="I189" s="14"/>
      <c r="L189" s="12"/>
      <c r="M189" s="12"/>
      <c r="N189" s="80"/>
      <c r="O189" s="81"/>
      <c r="P189" s="80"/>
      <c r="Q189" s="82"/>
      <c r="R189" s="74"/>
      <c r="S189" s="81"/>
      <c r="T189" s="12"/>
    </row>
    <row r="190" spans="1:20" ht="12.75">
      <c r="A190" s="74" t="s">
        <v>138</v>
      </c>
      <c r="B190" s="80">
        <v>25.803299635336117</v>
      </c>
      <c r="C190" s="81"/>
      <c r="D190" s="80"/>
      <c r="F190" s="74"/>
      <c r="H190" s="90" t="s">
        <v>46</v>
      </c>
      <c r="I190" s="14"/>
      <c r="L190" s="12"/>
      <c r="M190" s="12"/>
      <c r="N190" s="80"/>
      <c r="O190" s="80"/>
      <c r="P190" s="81"/>
      <c r="Q190" s="80"/>
      <c r="R190" s="74"/>
      <c r="S190" s="12"/>
      <c r="T190" s="12"/>
    </row>
    <row r="191" spans="1:20" ht="12.75">
      <c r="A191" s="74" t="s">
        <v>72</v>
      </c>
      <c r="B191" s="80">
        <v>25.400785981187987</v>
      </c>
      <c r="C191" s="82"/>
      <c r="D191" s="82"/>
      <c r="E191" s="83" t="s">
        <v>46</v>
      </c>
      <c r="F191" s="74"/>
      <c r="I191" s="14"/>
      <c r="L191" s="12"/>
      <c r="M191" s="74"/>
      <c r="N191" s="80"/>
      <c r="O191" s="80"/>
      <c r="P191" s="81"/>
      <c r="Q191" s="80"/>
      <c r="R191" s="74"/>
      <c r="S191" s="12"/>
      <c r="T191" s="12"/>
    </row>
    <row r="192" spans="1:20" ht="12.75">
      <c r="A192" s="74" t="s">
        <v>68</v>
      </c>
      <c r="B192" s="80">
        <v>25.352625152625155</v>
      </c>
      <c r="C192" s="82"/>
      <c r="D192" s="82"/>
      <c r="E192" s="83" t="s">
        <v>46</v>
      </c>
      <c r="F192" s="74"/>
      <c r="I192" s="14"/>
      <c r="L192" s="12"/>
      <c r="M192" s="74"/>
      <c r="N192" s="80"/>
      <c r="O192" s="81"/>
      <c r="P192" s="80"/>
      <c r="Q192" s="80"/>
      <c r="R192" s="74"/>
      <c r="S192" s="12"/>
      <c r="T192" s="12"/>
    </row>
    <row r="193" spans="1:20" ht="12.75">
      <c r="A193" t="s">
        <v>107</v>
      </c>
      <c r="B193" s="80">
        <v>25.14516934046346</v>
      </c>
      <c r="C193" s="81"/>
      <c r="D193" s="80"/>
      <c r="E193" s="82"/>
      <c r="F193" s="74"/>
      <c r="G193" s="81" t="s">
        <v>46</v>
      </c>
      <c r="I193" s="14"/>
      <c r="L193" s="12"/>
      <c r="M193" s="74"/>
      <c r="N193" s="80"/>
      <c r="O193" s="80"/>
      <c r="P193" s="81"/>
      <c r="Q193" s="80"/>
      <c r="R193" s="74"/>
      <c r="S193" s="12"/>
      <c r="T193" s="12"/>
    </row>
    <row r="194" spans="1:20" ht="12.75">
      <c r="A194" s="74" t="s">
        <v>126</v>
      </c>
      <c r="B194" s="80">
        <v>24.7</v>
      </c>
      <c r="C194" s="81"/>
      <c r="D194" s="80"/>
      <c r="E194" s="82"/>
      <c r="F194" s="81" t="s">
        <v>46</v>
      </c>
      <c r="I194" s="14"/>
      <c r="L194" s="12"/>
      <c r="M194" s="74"/>
      <c r="N194" s="80"/>
      <c r="O194" s="82"/>
      <c r="P194" s="82"/>
      <c r="Q194" s="83"/>
      <c r="R194" s="74"/>
      <c r="S194" s="12"/>
      <c r="T194" s="12"/>
    </row>
    <row r="195" spans="1:20" ht="12.75">
      <c r="A195" s="74" t="s">
        <v>124</v>
      </c>
      <c r="B195" s="80">
        <v>24.283868092691623</v>
      </c>
      <c r="C195" s="81"/>
      <c r="D195" s="80"/>
      <c r="E195" s="82"/>
      <c r="F195" s="81" t="s">
        <v>46</v>
      </c>
      <c r="I195" s="14"/>
      <c r="L195" s="12"/>
      <c r="M195" s="74"/>
      <c r="N195" s="80"/>
      <c r="O195" s="80"/>
      <c r="P195" s="81"/>
      <c r="Q195" s="80"/>
      <c r="R195" s="74"/>
      <c r="S195" s="12"/>
      <c r="T195" s="12"/>
    </row>
    <row r="196" spans="1:20" ht="12.75">
      <c r="A196" s="74" t="s">
        <v>125</v>
      </c>
      <c r="B196" s="80">
        <v>24.03099329858526</v>
      </c>
      <c r="C196" s="81"/>
      <c r="D196" s="80"/>
      <c r="E196" s="82"/>
      <c r="F196" s="81" t="s">
        <v>46</v>
      </c>
      <c r="I196" s="14"/>
      <c r="L196" s="12"/>
      <c r="M196" s="74"/>
      <c r="N196" s="80"/>
      <c r="O196" s="81"/>
      <c r="P196" s="80"/>
      <c r="Q196" s="82"/>
      <c r="R196" s="81"/>
      <c r="S196" s="12"/>
      <c r="T196" s="12"/>
    </row>
    <row r="197" spans="1:20" ht="12.75">
      <c r="A197" t="s">
        <v>93</v>
      </c>
      <c r="B197" s="80">
        <v>23.721388457631342</v>
      </c>
      <c r="C197" s="81"/>
      <c r="D197" s="80"/>
      <c r="E197" s="82"/>
      <c r="F197" s="74"/>
      <c r="G197" s="81" t="s">
        <v>46</v>
      </c>
      <c r="I197" s="14"/>
      <c r="L197" s="12"/>
      <c r="M197" s="74"/>
      <c r="N197" s="80"/>
      <c r="O197" s="81"/>
      <c r="P197" s="80"/>
      <c r="Q197" s="82"/>
      <c r="R197" s="74"/>
      <c r="S197" s="81"/>
      <c r="T197" s="12"/>
    </row>
    <row r="198" spans="1:20" ht="12.75">
      <c r="A198" s="74" t="s">
        <v>74</v>
      </c>
      <c r="B198" s="80">
        <v>23.703157325922497</v>
      </c>
      <c r="C198" s="82"/>
      <c r="D198" s="82"/>
      <c r="E198" s="83" t="s">
        <v>46</v>
      </c>
      <c r="F198" s="74"/>
      <c r="I198" s="14"/>
      <c r="L198" s="12"/>
      <c r="M198" s="12"/>
      <c r="N198" s="80"/>
      <c r="O198" s="81"/>
      <c r="P198" s="80"/>
      <c r="Q198" s="82"/>
      <c r="R198" s="74"/>
      <c r="S198" s="81"/>
      <c r="T198" s="12"/>
    </row>
    <row r="199" spans="1:20" ht="12.75">
      <c r="A199" s="74" t="s">
        <v>51</v>
      </c>
      <c r="B199" s="80">
        <v>23.52285714285714</v>
      </c>
      <c r="C199" s="81" t="s">
        <v>46</v>
      </c>
      <c r="D199" s="80"/>
      <c r="E199" s="82"/>
      <c r="F199" s="74"/>
      <c r="I199" s="14"/>
      <c r="L199" s="12"/>
      <c r="M199" s="12"/>
      <c r="N199" s="80"/>
      <c r="O199" s="81"/>
      <c r="P199" s="80"/>
      <c r="Q199" s="82"/>
      <c r="R199" s="74"/>
      <c r="S199" s="81"/>
      <c r="T199" s="12"/>
    </row>
    <row r="200" spans="1:20" ht="12.75">
      <c r="A200" s="74" t="s">
        <v>140</v>
      </c>
      <c r="B200" s="80">
        <v>22.848978562421188</v>
      </c>
      <c r="C200" s="81"/>
      <c r="D200" s="80"/>
      <c r="F200" s="74"/>
      <c r="H200" s="90" t="s">
        <v>46</v>
      </c>
      <c r="I200" s="14"/>
      <c r="L200" s="12"/>
      <c r="M200" s="12"/>
      <c r="N200" s="80"/>
      <c r="O200" s="81"/>
      <c r="P200" s="80"/>
      <c r="Q200" s="82"/>
      <c r="R200" s="74"/>
      <c r="S200" s="81"/>
      <c r="T200" s="12"/>
    </row>
    <row r="201" spans="1:20" ht="12.75">
      <c r="A201" s="74" t="s">
        <v>127</v>
      </c>
      <c r="B201" s="80">
        <v>22.151311303435616</v>
      </c>
      <c r="C201" s="81"/>
      <c r="D201" s="80"/>
      <c r="E201" s="82"/>
      <c r="F201" s="81" t="s">
        <v>46</v>
      </c>
      <c r="I201" s="14"/>
      <c r="L201" s="12"/>
      <c r="M201" s="12"/>
      <c r="N201" s="80"/>
      <c r="O201" s="82"/>
      <c r="P201" s="82"/>
      <c r="Q201" s="83"/>
      <c r="R201" s="74"/>
      <c r="S201" s="12"/>
      <c r="T201" s="12"/>
    </row>
    <row r="202" spans="1:20" ht="12.75">
      <c r="A202" s="74" t="s">
        <v>170</v>
      </c>
      <c r="B202" s="80">
        <v>22.1</v>
      </c>
      <c r="C202" s="81"/>
      <c r="D202" s="80"/>
      <c r="E202" s="82"/>
      <c r="F202" s="81"/>
      <c r="I202" s="90" t="s">
        <v>46</v>
      </c>
      <c r="L202" s="12"/>
      <c r="M202" s="74"/>
      <c r="N202" s="80"/>
      <c r="O202" s="80"/>
      <c r="P202" s="81"/>
      <c r="Q202" s="80"/>
      <c r="R202" s="74"/>
      <c r="S202" s="12"/>
      <c r="T202" s="12"/>
    </row>
    <row r="203" spans="1:20" ht="12.75">
      <c r="A203" s="74" t="s">
        <v>176</v>
      </c>
      <c r="B203" s="80">
        <v>22</v>
      </c>
      <c r="C203" s="81"/>
      <c r="D203" s="80"/>
      <c r="E203" s="82"/>
      <c r="F203" s="81"/>
      <c r="I203" s="90" t="s">
        <v>46</v>
      </c>
      <c r="L203" s="12"/>
      <c r="M203" s="74"/>
      <c r="N203" s="80"/>
      <c r="O203" s="81"/>
      <c r="P203" s="80"/>
      <c r="Q203" s="82"/>
      <c r="R203" s="81"/>
      <c r="S203" s="12"/>
      <c r="T203" s="12"/>
    </row>
    <row r="204" spans="1:20" ht="12.75">
      <c r="A204" s="74" t="s">
        <v>172</v>
      </c>
      <c r="B204" s="80">
        <v>21.7</v>
      </c>
      <c r="C204" s="81"/>
      <c r="D204" s="80"/>
      <c r="E204" s="82"/>
      <c r="F204" s="81"/>
      <c r="I204" s="90" t="s">
        <v>46</v>
      </c>
      <c r="L204" s="12"/>
      <c r="M204" s="74"/>
      <c r="N204" s="80"/>
      <c r="O204" s="81"/>
      <c r="P204" s="80"/>
      <c r="Q204" s="80"/>
      <c r="R204" s="74"/>
      <c r="S204" s="12"/>
      <c r="T204" s="12"/>
    </row>
    <row r="205" spans="1:20" ht="12.75">
      <c r="A205" s="74" t="s">
        <v>146</v>
      </c>
      <c r="B205" s="80">
        <v>21.581973625994152</v>
      </c>
      <c r="C205" s="81"/>
      <c r="D205" s="80"/>
      <c r="F205" s="74"/>
      <c r="H205" s="90" t="s">
        <v>46</v>
      </c>
      <c r="L205" s="12"/>
      <c r="M205" s="74"/>
      <c r="N205" s="80"/>
      <c r="O205" s="81"/>
      <c r="P205" s="80"/>
      <c r="Q205" s="82"/>
      <c r="R205" s="74"/>
      <c r="S205" s="81"/>
      <c r="T205" s="12"/>
    </row>
    <row r="206" spans="1:20" ht="12.75">
      <c r="A206" s="74" t="s">
        <v>147</v>
      </c>
      <c r="B206" s="80">
        <v>21.218660773790734</v>
      </c>
      <c r="C206" s="81"/>
      <c r="D206" s="80"/>
      <c r="F206" s="74"/>
      <c r="H206" s="90" t="s">
        <v>46</v>
      </c>
      <c r="L206" s="12"/>
      <c r="M206" s="12"/>
      <c r="N206" s="80"/>
      <c r="O206" s="80"/>
      <c r="P206" s="81"/>
      <c r="Q206" s="80"/>
      <c r="R206" s="74"/>
      <c r="S206" s="12"/>
      <c r="T206" s="12"/>
    </row>
    <row r="207" spans="1:20" ht="12.75">
      <c r="A207" s="74" t="s">
        <v>77</v>
      </c>
      <c r="B207" s="80">
        <v>21.024463118580766</v>
      </c>
      <c r="C207" s="82"/>
      <c r="D207" s="82"/>
      <c r="E207" s="83" t="s">
        <v>46</v>
      </c>
      <c r="F207" s="74"/>
      <c r="L207" s="12"/>
      <c r="M207" s="74"/>
      <c r="N207" s="80"/>
      <c r="O207" s="82"/>
      <c r="P207" s="82"/>
      <c r="Q207" s="83"/>
      <c r="R207" s="74"/>
      <c r="S207" s="12"/>
      <c r="T207" s="12"/>
    </row>
    <row r="208" spans="1:20" ht="12.75">
      <c r="A208" s="74" t="s">
        <v>28</v>
      </c>
      <c r="B208" s="80">
        <v>20.731568276684555</v>
      </c>
      <c r="C208" s="80"/>
      <c r="D208" s="81" t="s">
        <v>46</v>
      </c>
      <c r="E208" s="82"/>
      <c r="F208" s="74"/>
      <c r="L208" s="12"/>
      <c r="M208" s="74"/>
      <c r="N208" s="80"/>
      <c r="O208" s="80"/>
      <c r="P208" s="81"/>
      <c r="Q208" s="80"/>
      <c r="R208" s="74"/>
      <c r="S208" s="12"/>
      <c r="T208" s="12"/>
    </row>
    <row r="209" spans="1:20" ht="12.75">
      <c r="A209" s="74" t="s">
        <v>52</v>
      </c>
      <c r="B209" s="80">
        <v>20.728571428571428</v>
      </c>
      <c r="C209" s="81" t="s">
        <v>46</v>
      </c>
      <c r="D209" s="80"/>
      <c r="E209" s="82"/>
      <c r="F209" s="74"/>
      <c r="L209" s="12"/>
      <c r="M209" s="74"/>
      <c r="N209" s="80"/>
      <c r="O209" s="82"/>
      <c r="P209" s="82"/>
      <c r="Q209" s="83"/>
      <c r="R209" s="74"/>
      <c r="S209" s="12"/>
      <c r="T209" s="12"/>
    </row>
    <row r="210" spans="1:20" ht="12.75">
      <c r="A210" s="74" t="s">
        <v>53</v>
      </c>
      <c r="B210" s="80">
        <v>20.395151515151515</v>
      </c>
      <c r="C210" s="81" t="s">
        <v>46</v>
      </c>
      <c r="D210" s="80"/>
      <c r="E210" s="82"/>
      <c r="F210" s="74"/>
      <c r="L210" s="12"/>
      <c r="M210" s="74"/>
      <c r="N210" s="80"/>
      <c r="O210" s="81"/>
      <c r="P210" s="80"/>
      <c r="Q210" s="82"/>
      <c r="R210" s="81"/>
      <c r="S210" s="12"/>
      <c r="T210" s="12"/>
    </row>
    <row r="211" spans="1:20" ht="12.75">
      <c r="A211" s="74" t="s">
        <v>54</v>
      </c>
      <c r="B211" s="80">
        <v>19.967619047619046</v>
      </c>
      <c r="C211" s="81" t="s">
        <v>46</v>
      </c>
      <c r="D211" s="80"/>
      <c r="E211" s="82"/>
      <c r="F211" s="74"/>
      <c r="L211" s="12"/>
      <c r="M211" s="74"/>
      <c r="N211" s="80"/>
      <c r="O211" s="82"/>
      <c r="P211" s="82"/>
      <c r="Q211" s="83"/>
      <c r="R211" s="74"/>
      <c r="S211" s="12"/>
      <c r="T211" s="12"/>
    </row>
    <row r="212" spans="1:20" ht="12.75">
      <c r="A212" s="74" t="s">
        <v>128</v>
      </c>
      <c r="B212" s="80">
        <v>19.788560728689404</v>
      </c>
      <c r="C212" s="81"/>
      <c r="D212" s="80"/>
      <c r="E212" s="82"/>
      <c r="F212" s="81" t="s">
        <v>46</v>
      </c>
      <c r="L212" s="12"/>
      <c r="M212" s="74"/>
      <c r="N212" s="80"/>
      <c r="O212" s="81"/>
      <c r="P212" s="80"/>
      <c r="Q212" s="82"/>
      <c r="R212" s="74"/>
      <c r="S212" s="81"/>
      <c r="T212" s="12"/>
    </row>
    <row r="213" spans="1:20" ht="12.75">
      <c r="A213" s="74" t="s">
        <v>55</v>
      </c>
      <c r="B213" s="80">
        <v>19.125714285714288</v>
      </c>
      <c r="C213" s="81" t="s">
        <v>46</v>
      </c>
      <c r="D213" s="80"/>
      <c r="E213" s="82"/>
      <c r="F213" s="74"/>
      <c r="L213" s="12"/>
      <c r="M213" s="12"/>
      <c r="N213" s="80"/>
      <c r="O213" s="81"/>
      <c r="P213" s="80"/>
      <c r="Q213" s="80"/>
      <c r="R213" s="74"/>
      <c r="S213" s="12"/>
      <c r="T213" s="12"/>
    </row>
    <row r="214" spans="1:20" ht="12.75">
      <c r="A214" t="s">
        <v>106</v>
      </c>
      <c r="B214" s="80">
        <v>19.06954887218045</v>
      </c>
      <c r="C214" s="81"/>
      <c r="D214" s="80"/>
      <c r="E214" s="82"/>
      <c r="F214" s="74"/>
      <c r="G214" s="81" t="s">
        <v>46</v>
      </c>
      <c r="L214" s="12"/>
      <c r="M214" s="74"/>
      <c r="N214" s="80"/>
      <c r="O214" s="81"/>
      <c r="P214" s="80"/>
      <c r="Q214" s="80"/>
      <c r="R214" s="74"/>
      <c r="S214" s="12"/>
      <c r="T214" s="12"/>
    </row>
    <row r="215" spans="1:20" ht="12.75">
      <c r="A215" s="74" t="s">
        <v>86</v>
      </c>
      <c r="B215" s="80">
        <v>18.988227411567642</v>
      </c>
      <c r="C215" s="82"/>
      <c r="D215" s="82"/>
      <c r="E215" s="83" t="s">
        <v>46</v>
      </c>
      <c r="F215" s="74"/>
      <c r="L215" s="12"/>
      <c r="M215" s="74"/>
      <c r="N215" s="80"/>
      <c r="O215" s="81"/>
      <c r="P215" s="80"/>
      <c r="Q215" s="80"/>
      <c r="R215" s="74"/>
      <c r="S215" s="12"/>
      <c r="T215" s="12"/>
    </row>
    <row r="216" spans="1:20" ht="12.75">
      <c r="A216" s="74" t="s">
        <v>248</v>
      </c>
      <c r="B216" s="80">
        <v>18.9</v>
      </c>
      <c r="C216" s="82"/>
      <c r="D216" s="82"/>
      <c r="E216" s="83"/>
      <c r="F216" s="74"/>
      <c r="I216" s="90" t="s">
        <v>46</v>
      </c>
      <c r="L216" s="12"/>
      <c r="M216" s="74"/>
      <c r="N216" s="80"/>
      <c r="O216" s="82"/>
      <c r="P216" s="82"/>
      <c r="Q216" s="83"/>
      <c r="R216" s="74"/>
      <c r="S216" s="12"/>
      <c r="T216" s="12"/>
    </row>
    <row r="217" spans="1:20" ht="12.75">
      <c r="A217" s="74" t="s">
        <v>38</v>
      </c>
      <c r="B217" s="80">
        <v>18.589743589743588</v>
      </c>
      <c r="C217" s="80"/>
      <c r="D217" s="81" t="s">
        <v>46</v>
      </c>
      <c r="E217" s="82"/>
      <c r="F217" s="74"/>
      <c r="L217" s="12"/>
      <c r="M217" s="74"/>
      <c r="N217" s="80"/>
      <c r="O217" s="81"/>
      <c r="P217" s="80"/>
      <c r="Q217" s="82"/>
      <c r="R217" s="74"/>
      <c r="S217" s="81"/>
      <c r="T217" s="12"/>
    </row>
    <row r="218" spans="1:20" ht="12.75">
      <c r="A218" t="s">
        <v>91</v>
      </c>
      <c r="B218" s="80">
        <v>18.08235294117647</v>
      </c>
      <c r="C218" s="81"/>
      <c r="D218" s="80"/>
      <c r="E218" s="82"/>
      <c r="F218" s="74"/>
      <c r="G218" s="81" t="s">
        <v>46</v>
      </c>
      <c r="L218" s="12"/>
      <c r="M218" s="12"/>
      <c r="N218" s="80"/>
      <c r="O218" s="82"/>
      <c r="P218" s="82"/>
      <c r="Q218" s="83"/>
      <c r="R218" s="74"/>
      <c r="S218" s="12"/>
      <c r="T218" s="12"/>
    </row>
    <row r="219" spans="1:20" ht="12.75">
      <c r="A219" s="74" t="s">
        <v>169</v>
      </c>
      <c r="B219" s="80">
        <v>18</v>
      </c>
      <c r="C219" s="81"/>
      <c r="D219" s="80"/>
      <c r="E219" s="82"/>
      <c r="F219" s="74"/>
      <c r="G219" s="81"/>
      <c r="I219" s="90" t="s">
        <v>46</v>
      </c>
      <c r="L219" s="12"/>
      <c r="M219" s="74"/>
      <c r="N219" s="80"/>
      <c r="O219" s="82"/>
      <c r="P219" s="82"/>
      <c r="Q219" s="83"/>
      <c r="R219" s="74"/>
      <c r="S219" s="12"/>
      <c r="T219" s="12"/>
    </row>
    <row r="220" spans="1:20" ht="12.75">
      <c r="A220" s="74" t="s">
        <v>167</v>
      </c>
      <c r="B220" s="80">
        <v>17.9</v>
      </c>
      <c r="C220" s="81"/>
      <c r="D220" s="80"/>
      <c r="E220" s="82"/>
      <c r="F220" s="74"/>
      <c r="G220" s="81"/>
      <c r="I220" s="90" t="s">
        <v>46</v>
      </c>
      <c r="L220" s="12"/>
      <c r="M220" s="74"/>
      <c r="N220" s="80"/>
      <c r="O220" s="81"/>
      <c r="P220" s="80"/>
      <c r="Q220" s="80"/>
      <c r="R220" s="74"/>
      <c r="S220" s="12"/>
      <c r="T220" s="12"/>
    </row>
    <row r="221" spans="1:20" ht="12.75">
      <c r="A221" s="74" t="s">
        <v>129</v>
      </c>
      <c r="B221" s="80">
        <v>17.521545738397634</v>
      </c>
      <c r="C221" s="81"/>
      <c r="D221" s="80"/>
      <c r="E221" s="82"/>
      <c r="F221" s="81" t="s">
        <v>46</v>
      </c>
      <c r="L221" s="12"/>
      <c r="M221" s="74"/>
      <c r="N221" s="80"/>
      <c r="O221" s="82"/>
      <c r="P221" s="82"/>
      <c r="Q221" s="83"/>
      <c r="R221" s="74"/>
      <c r="S221" s="12"/>
      <c r="T221" s="12"/>
    </row>
    <row r="222" spans="1:20" ht="12.75">
      <c r="A222" s="12" t="s">
        <v>115</v>
      </c>
      <c r="B222" s="80">
        <v>17.363048881524442</v>
      </c>
      <c r="C222" s="81"/>
      <c r="D222" s="80"/>
      <c r="E222" s="82"/>
      <c r="F222" s="74"/>
      <c r="G222" s="81" t="s">
        <v>46</v>
      </c>
      <c r="L222" s="12"/>
      <c r="M222" s="74"/>
      <c r="N222" s="80"/>
      <c r="O222" s="81"/>
      <c r="P222" s="80"/>
      <c r="Q222" s="80"/>
      <c r="R222" s="74"/>
      <c r="S222" s="12"/>
      <c r="T222" s="12"/>
    </row>
    <row r="223" spans="1:20" ht="12.75">
      <c r="A223" t="s">
        <v>112</v>
      </c>
      <c r="B223" s="80">
        <v>16.810548219287718</v>
      </c>
      <c r="C223" s="81"/>
      <c r="D223" s="80"/>
      <c r="E223" s="82"/>
      <c r="F223" s="74"/>
      <c r="G223" s="81" t="s">
        <v>46</v>
      </c>
      <c r="L223" s="12"/>
      <c r="M223" s="74"/>
      <c r="N223" s="80"/>
      <c r="O223" s="81"/>
      <c r="P223" s="80"/>
      <c r="Q223" s="82"/>
      <c r="R223" s="74"/>
      <c r="S223" s="81"/>
      <c r="T223" s="12"/>
    </row>
    <row r="224" spans="1:20" ht="12.75">
      <c r="A224" t="s">
        <v>105</v>
      </c>
      <c r="B224" s="80">
        <v>16.75495798319328</v>
      </c>
      <c r="C224" s="81"/>
      <c r="D224" s="80"/>
      <c r="E224" s="82"/>
      <c r="F224" s="74"/>
      <c r="G224" s="81" t="s">
        <v>46</v>
      </c>
      <c r="L224" s="12"/>
      <c r="M224" s="12"/>
      <c r="N224" s="80"/>
      <c r="O224" s="82"/>
      <c r="P224" s="82"/>
      <c r="Q224" s="83"/>
      <c r="R224" s="74"/>
      <c r="S224" s="12"/>
      <c r="T224" s="12"/>
    </row>
    <row r="225" spans="1:20" ht="12.75">
      <c r="A225" t="s">
        <v>164</v>
      </c>
      <c r="B225" s="80">
        <v>16.4</v>
      </c>
      <c r="C225" s="81"/>
      <c r="D225" s="80"/>
      <c r="E225" s="82"/>
      <c r="F225" s="74"/>
      <c r="G225" s="81"/>
      <c r="I225" s="90" t="s">
        <v>46</v>
      </c>
      <c r="L225" s="12"/>
      <c r="M225" s="74"/>
      <c r="N225" s="80"/>
      <c r="O225" s="80"/>
      <c r="P225" s="81"/>
      <c r="Q225" s="80"/>
      <c r="R225" s="74"/>
      <c r="S225" s="12"/>
      <c r="T225" s="12"/>
    </row>
    <row r="226" spans="1:20" ht="12.75">
      <c r="A226" s="74" t="s">
        <v>31</v>
      </c>
      <c r="B226" s="80">
        <v>16.194064472113254</v>
      </c>
      <c r="C226" s="80"/>
      <c r="D226" s="81" t="s">
        <v>46</v>
      </c>
      <c r="E226" s="80"/>
      <c r="F226" s="74"/>
      <c r="L226" s="12"/>
      <c r="M226" s="74"/>
      <c r="N226" s="80"/>
      <c r="O226" s="81"/>
      <c r="P226" s="80"/>
      <c r="Q226" s="80"/>
      <c r="R226" s="74"/>
      <c r="S226" s="12"/>
      <c r="T226" s="12"/>
    </row>
    <row r="227" spans="1:20" ht="12.75">
      <c r="A227" s="74" t="s">
        <v>35</v>
      </c>
      <c r="B227" s="80">
        <v>16.165811965811965</v>
      </c>
      <c r="C227" s="80"/>
      <c r="D227" s="81" t="s">
        <v>46</v>
      </c>
      <c r="E227" s="80"/>
      <c r="F227" s="74"/>
      <c r="L227" s="12"/>
      <c r="M227" s="74"/>
      <c r="N227" s="80"/>
      <c r="O227" s="81"/>
      <c r="P227" s="80"/>
      <c r="Q227" s="82"/>
      <c r="R227" s="74"/>
      <c r="S227" s="81"/>
      <c r="T227" s="12"/>
    </row>
    <row r="228" spans="1:20" ht="12.75">
      <c r="A228" s="74" t="s">
        <v>56</v>
      </c>
      <c r="B228" s="80">
        <v>15.655824175824176</v>
      </c>
      <c r="C228" s="81" t="s">
        <v>46</v>
      </c>
      <c r="D228" s="80"/>
      <c r="E228" s="80"/>
      <c r="F228" s="74"/>
      <c r="L228" s="12"/>
      <c r="M228" s="12"/>
      <c r="N228" s="80"/>
      <c r="O228" s="82"/>
      <c r="P228" s="82"/>
      <c r="Q228" s="83"/>
      <c r="R228" s="74"/>
      <c r="S228" s="12"/>
      <c r="T228" s="12"/>
    </row>
    <row r="229" spans="1:20" ht="12.75">
      <c r="A229" s="74" t="s">
        <v>168</v>
      </c>
      <c r="B229" s="80">
        <v>15.6</v>
      </c>
      <c r="C229" s="81"/>
      <c r="D229" s="80"/>
      <c r="E229" s="80"/>
      <c r="F229" s="74"/>
      <c r="I229" s="90" t="s">
        <v>46</v>
      </c>
      <c r="L229" s="12"/>
      <c r="M229" s="74"/>
      <c r="N229" s="80"/>
      <c r="O229" s="81"/>
      <c r="P229" s="80"/>
      <c r="Q229" s="82"/>
      <c r="R229" s="81"/>
      <c r="S229" s="12"/>
      <c r="T229" s="12"/>
    </row>
    <row r="230" spans="1:20" ht="12.75">
      <c r="A230" s="74" t="s">
        <v>33</v>
      </c>
      <c r="B230" s="80">
        <v>15.562393162393162</v>
      </c>
      <c r="C230" s="80"/>
      <c r="D230" s="81" t="s">
        <v>46</v>
      </c>
      <c r="E230" s="80"/>
      <c r="F230" s="74"/>
      <c r="L230" s="12"/>
      <c r="M230" s="74"/>
      <c r="N230" s="80"/>
      <c r="O230" s="80"/>
      <c r="P230" s="81"/>
      <c r="Q230" s="80"/>
      <c r="R230" s="74"/>
      <c r="S230" s="12"/>
      <c r="T230" s="12"/>
    </row>
    <row r="231" spans="1:20" ht="12.75">
      <c r="A231" s="74" t="s">
        <v>251</v>
      </c>
      <c r="B231" s="80">
        <v>15.5</v>
      </c>
      <c r="C231" s="80"/>
      <c r="D231" s="81"/>
      <c r="E231" s="80"/>
      <c r="F231" s="74"/>
      <c r="I231" s="90" t="s">
        <v>46</v>
      </c>
      <c r="L231" s="12"/>
      <c r="M231" s="74"/>
      <c r="N231" s="80"/>
      <c r="O231" s="81"/>
      <c r="P231" s="80"/>
      <c r="Q231" s="82"/>
      <c r="R231" s="81"/>
      <c r="S231" s="12"/>
      <c r="T231" s="12"/>
    </row>
    <row r="232" spans="1:20" ht="12.75">
      <c r="A232" s="74" t="s">
        <v>149</v>
      </c>
      <c r="B232" s="80">
        <v>15.46076923076923</v>
      </c>
      <c r="C232" s="81"/>
      <c r="D232" s="80"/>
      <c r="F232" s="74"/>
      <c r="H232" s="90" t="s">
        <v>46</v>
      </c>
      <c r="L232" s="12"/>
      <c r="M232" s="74"/>
      <c r="N232" s="80"/>
      <c r="O232" s="81"/>
      <c r="P232" s="80"/>
      <c r="Q232" s="82"/>
      <c r="R232" s="81"/>
      <c r="S232" s="12"/>
      <c r="T232" s="12"/>
    </row>
    <row r="233" spans="1:20" ht="12.75">
      <c r="A233" s="74" t="s">
        <v>71</v>
      </c>
      <c r="B233" s="80">
        <v>14.816518122400476</v>
      </c>
      <c r="C233" s="82"/>
      <c r="D233" s="82"/>
      <c r="E233" s="83" t="s">
        <v>46</v>
      </c>
      <c r="F233" s="74"/>
      <c r="L233" s="12"/>
      <c r="M233" s="74"/>
      <c r="N233" s="80"/>
      <c r="O233" s="80"/>
      <c r="P233" s="81"/>
      <c r="Q233" s="80"/>
      <c r="R233" s="74"/>
      <c r="S233" s="12"/>
      <c r="T233" s="12"/>
    </row>
    <row r="234" spans="1:20" ht="12.75">
      <c r="A234" s="74" t="s">
        <v>42</v>
      </c>
      <c r="B234" s="80">
        <v>14.622222222222222</v>
      </c>
      <c r="C234" s="80"/>
      <c r="D234" s="81" t="s">
        <v>46</v>
      </c>
      <c r="E234" s="80"/>
      <c r="F234" s="74"/>
      <c r="L234" s="12"/>
      <c r="M234" s="74"/>
      <c r="N234" s="80"/>
      <c r="O234" s="82"/>
      <c r="P234" s="82"/>
      <c r="Q234" s="83"/>
      <c r="R234" s="74"/>
      <c r="S234" s="12"/>
      <c r="T234" s="12"/>
    </row>
    <row r="235" spans="1:20" ht="12.75">
      <c r="A235" s="74" t="s">
        <v>130</v>
      </c>
      <c r="B235" s="80">
        <v>14.602620253164556</v>
      </c>
      <c r="C235" s="81"/>
      <c r="D235" s="80"/>
      <c r="E235" s="82"/>
      <c r="F235" s="81" t="s">
        <v>46</v>
      </c>
      <c r="L235" s="12"/>
      <c r="M235" s="74"/>
      <c r="N235" s="80"/>
      <c r="O235" s="81"/>
      <c r="P235" s="80"/>
      <c r="Q235" s="82"/>
      <c r="R235" s="81"/>
      <c r="S235" s="12"/>
      <c r="T235" s="12"/>
    </row>
    <row r="236" spans="1:20" ht="12.75">
      <c r="A236" s="74" t="s">
        <v>183</v>
      </c>
      <c r="B236" s="80">
        <v>14.5</v>
      </c>
      <c r="C236" s="81"/>
      <c r="D236" s="80"/>
      <c r="E236" s="82"/>
      <c r="F236" s="81"/>
      <c r="I236" s="90" t="s">
        <v>46</v>
      </c>
      <c r="J236" s="90"/>
      <c r="L236" s="12"/>
      <c r="M236" s="74"/>
      <c r="N236" s="80"/>
      <c r="O236" s="81"/>
      <c r="P236" s="80"/>
      <c r="Q236" s="82"/>
      <c r="R236" s="81"/>
      <c r="S236" s="12"/>
      <c r="T236" s="12"/>
    </row>
    <row r="237" spans="1:20" ht="12.75">
      <c r="A237" t="s">
        <v>103</v>
      </c>
      <c r="B237" s="80">
        <v>14.542857142857143</v>
      </c>
      <c r="C237" s="81"/>
      <c r="D237" s="80"/>
      <c r="E237" s="82"/>
      <c r="F237" s="74"/>
      <c r="G237" s="81" t="s">
        <v>46</v>
      </c>
      <c r="L237" s="12"/>
      <c r="M237" s="74"/>
      <c r="N237" s="80"/>
      <c r="O237" s="81"/>
      <c r="P237" s="80"/>
      <c r="Q237" s="80"/>
      <c r="R237" s="74"/>
      <c r="S237" s="12"/>
      <c r="T237" s="12"/>
    </row>
    <row r="238" spans="1:20" ht="12.75">
      <c r="A238" t="s">
        <v>97</v>
      </c>
      <c r="B238" s="80">
        <v>14.533026113671276</v>
      </c>
      <c r="C238" s="81"/>
      <c r="D238" s="80"/>
      <c r="E238" s="82"/>
      <c r="F238" s="74"/>
      <c r="G238" s="81" t="s">
        <v>46</v>
      </c>
      <c r="L238" s="12"/>
      <c r="M238" s="74"/>
      <c r="N238" s="80"/>
      <c r="O238" s="81"/>
      <c r="P238" s="80"/>
      <c r="Q238" s="82"/>
      <c r="R238" s="74"/>
      <c r="S238" s="81"/>
      <c r="T238" s="12"/>
    </row>
    <row r="239" spans="1:20" ht="12.75">
      <c r="A239" t="s">
        <v>102</v>
      </c>
      <c r="B239" s="80">
        <v>14.503865546218488</v>
      </c>
      <c r="C239" s="81"/>
      <c r="D239" s="80"/>
      <c r="E239" s="82"/>
      <c r="F239" s="74"/>
      <c r="G239" s="81" t="s">
        <v>46</v>
      </c>
      <c r="L239" s="12"/>
      <c r="M239" s="12"/>
      <c r="N239" s="80"/>
      <c r="O239" s="81"/>
      <c r="P239" s="80"/>
      <c r="Q239" s="82"/>
      <c r="R239" s="74"/>
      <c r="S239" s="81"/>
      <c r="T239" s="12"/>
    </row>
    <row r="240" spans="1:20" ht="12.75">
      <c r="A240" t="s">
        <v>179</v>
      </c>
      <c r="B240" s="80">
        <v>14.3</v>
      </c>
      <c r="C240" s="81"/>
      <c r="D240" s="80"/>
      <c r="E240" s="82"/>
      <c r="F240" s="74"/>
      <c r="G240" s="81"/>
      <c r="I240" s="90" t="s">
        <v>46</v>
      </c>
      <c r="L240" s="12"/>
      <c r="M240" s="12"/>
      <c r="N240" s="80"/>
      <c r="O240" s="81"/>
      <c r="P240" s="80"/>
      <c r="Q240" s="82"/>
      <c r="R240" s="74"/>
      <c r="S240" s="81"/>
      <c r="T240" s="12"/>
    </row>
    <row r="241" spans="1:20" ht="12.75">
      <c r="A241" t="s">
        <v>114</v>
      </c>
      <c r="B241" s="80">
        <v>14.234513506425387</v>
      </c>
      <c r="C241" s="81"/>
      <c r="D241" s="80"/>
      <c r="E241" s="82"/>
      <c r="F241" s="74"/>
      <c r="G241" s="81" t="s">
        <v>46</v>
      </c>
      <c r="L241" s="12"/>
      <c r="M241" s="12"/>
      <c r="N241" s="80"/>
      <c r="O241" s="81"/>
      <c r="P241" s="80"/>
      <c r="Q241" s="82"/>
      <c r="R241" s="74"/>
      <c r="S241" s="81"/>
      <c r="T241" s="12"/>
    </row>
    <row r="242" spans="1:20" ht="12.75">
      <c r="A242" s="74" t="s">
        <v>157</v>
      </c>
      <c r="B242" s="80">
        <v>14.207272727272727</v>
      </c>
      <c r="C242" s="81"/>
      <c r="D242" s="80"/>
      <c r="F242" s="74"/>
      <c r="H242" s="90" t="s">
        <v>46</v>
      </c>
      <c r="L242" s="12"/>
      <c r="M242" s="12"/>
      <c r="N242" s="80"/>
      <c r="O242" s="82"/>
      <c r="P242" s="82"/>
      <c r="Q242" s="83"/>
      <c r="R242" s="74"/>
      <c r="S242" s="12"/>
      <c r="T242" s="12"/>
    </row>
    <row r="243" spans="1:20" ht="12.75">
      <c r="A243" s="74" t="s">
        <v>174</v>
      </c>
      <c r="B243" s="80">
        <v>14</v>
      </c>
      <c r="C243" s="81"/>
      <c r="D243" s="80"/>
      <c r="F243" s="74"/>
      <c r="H243" s="90"/>
      <c r="I243" s="90" t="s">
        <v>46</v>
      </c>
      <c r="L243" s="12"/>
      <c r="M243" s="74"/>
      <c r="N243" s="80"/>
      <c r="O243" s="81"/>
      <c r="P243" s="80"/>
      <c r="Q243" s="80"/>
      <c r="R243" s="74"/>
      <c r="S243" s="12"/>
      <c r="T243" s="12"/>
    </row>
    <row r="244" spans="1:20" ht="12.75">
      <c r="A244" s="74" t="s">
        <v>181</v>
      </c>
      <c r="B244" s="80">
        <v>14</v>
      </c>
      <c r="C244" s="81"/>
      <c r="D244" s="80"/>
      <c r="F244" s="74"/>
      <c r="H244" s="90"/>
      <c r="I244" s="90" t="s">
        <v>46</v>
      </c>
      <c r="L244" s="12"/>
      <c r="M244" s="74"/>
      <c r="N244" s="80"/>
      <c r="O244" s="80"/>
      <c r="P244" s="81"/>
      <c r="Q244" s="80"/>
      <c r="R244" s="74"/>
      <c r="S244" s="12"/>
      <c r="T244" s="12"/>
    </row>
    <row r="245" spans="1:20" ht="12.75">
      <c r="A245" s="74" t="s">
        <v>78</v>
      </c>
      <c r="B245" s="80">
        <v>13.758823529411764</v>
      </c>
      <c r="C245" s="82"/>
      <c r="D245" s="82"/>
      <c r="E245" s="83" t="s">
        <v>46</v>
      </c>
      <c r="F245" s="74"/>
      <c r="L245" s="12"/>
      <c r="M245" s="74"/>
      <c r="N245" s="80"/>
      <c r="O245" s="80"/>
      <c r="P245" s="81"/>
      <c r="Q245" s="80"/>
      <c r="R245" s="74"/>
      <c r="S245" s="12"/>
      <c r="T245" s="12"/>
    </row>
    <row r="246" spans="1:20" ht="12.75">
      <c r="A246" s="74" t="s">
        <v>162</v>
      </c>
      <c r="B246" s="80">
        <v>13.7</v>
      </c>
      <c r="C246" s="82"/>
      <c r="D246" s="82"/>
      <c r="E246" s="83"/>
      <c r="F246" s="74"/>
      <c r="I246" s="90" t="s">
        <v>46</v>
      </c>
      <c r="L246" s="12"/>
      <c r="M246" s="74"/>
      <c r="N246" s="80"/>
      <c r="O246" s="81"/>
      <c r="P246" s="80"/>
      <c r="Q246" s="80"/>
      <c r="R246" s="74"/>
      <c r="S246" s="12"/>
      <c r="T246" s="12"/>
    </row>
    <row r="247" spans="1:20" ht="12.75">
      <c r="A247" s="74" t="s">
        <v>41</v>
      </c>
      <c r="B247" s="80">
        <v>13.741880341880341</v>
      </c>
      <c r="C247" s="80"/>
      <c r="D247" s="81" t="s">
        <v>46</v>
      </c>
      <c r="E247" s="80"/>
      <c r="F247" s="74"/>
      <c r="L247" s="12"/>
      <c r="M247" s="74"/>
      <c r="N247" s="80"/>
      <c r="O247" s="81"/>
      <c r="P247" s="80"/>
      <c r="Q247" s="80"/>
      <c r="R247" s="74"/>
      <c r="S247" s="12"/>
      <c r="T247" s="12"/>
    </row>
    <row r="248" spans="1:20" ht="12.75">
      <c r="A248" s="74" t="s">
        <v>152</v>
      </c>
      <c r="B248" s="80">
        <v>13.70609080841639</v>
      </c>
      <c r="C248" s="81"/>
      <c r="D248" s="80"/>
      <c r="F248" s="74"/>
      <c r="H248" s="90" t="s">
        <v>46</v>
      </c>
      <c r="L248" s="12"/>
      <c r="M248" s="74"/>
      <c r="N248" s="80"/>
      <c r="O248" s="81"/>
      <c r="P248" s="80"/>
      <c r="Q248" s="80"/>
      <c r="R248" s="74"/>
      <c r="S248" s="12"/>
      <c r="T248" s="12"/>
    </row>
    <row r="249" spans="1:20" ht="12.75">
      <c r="A249" s="74" t="s">
        <v>131</v>
      </c>
      <c r="B249" s="80">
        <v>13.525319829424307</v>
      </c>
      <c r="C249" s="81"/>
      <c r="D249" s="80"/>
      <c r="E249" s="82"/>
      <c r="F249" s="81" t="s">
        <v>46</v>
      </c>
      <c r="L249" s="12"/>
      <c r="M249" s="74"/>
      <c r="N249" s="80"/>
      <c r="O249" s="81"/>
      <c r="P249" s="80"/>
      <c r="Q249" s="80"/>
      <c r="R249" s="74"/>
      <c r="S249" s="12"/>
      <c r="T249" s="12"/>
    </row>
    <row r="250" spans="1:20" ht="12.75">
      <c r="A250" s="74" t="s">
        <v>57</v>
      </c>
      <c r="B250" s="80">
        <v>13.42</v>
      </c>
      <c r="C250" s="81" t="s">
        <v>46</v>
      </c>
      <c r="D250" s="80"/>
      <c r="E250" s="80"/>
      <c r="F250" s="74"/>
      <c r="L250" s="12"/>
      <c r="M250" s="74"/>
      <c r="N250" s="80"/>
      <c r="O250" s="81"/>
      <c r="P250" s="80"/>
      <c r="Q250" s="80"/>
      <c r="R250" s="74"/>
      <c r="S250" s="12"/>
      <c r="T250" s="12"/>
    </row>
    <row r="251" spans="1:20" ht="12.75">
      <c r="A251" t="s">
        <v>98</v>
      </c>
      <c r="B251" s="80">
        <v>13.261285909712722</v>
      </c>
      <c r="C251" s="81"/>
      <c r="D251" s="80"/>
      <c r="E251" s="82"/>
      <c r="F251" s="74"/>
      <c r="G251" s="81" t="s">
        <v>46</v>
      </c>
      <c r="L251" s="12"/>
      <c r="M251" s="74"/>
      <c r="N251" s="80"/>
      <c r="O251" s="81"/>
      <c r="P251" s="80"/>
      <c r="Q251" s="80"/>
      <c r="R251" s="74"/>
      <c r="S251" s="12"/>
      <c r="T251" s="12"/>
    </row>
    <row r="252" spans="1:20" ht="12.75">
      <c r="A252" s="74" t="s">
        <v>39</v>
      </c>
      <c r="B252" s="80">
        <v>12.905982905982906</v>
      </c>
      <c r="C252" s="80"/>
      <c r="D252" s="81" t="s">
        <v>46</v>
      </c>
      <c r="E252" s="80"/>
      <c r="F252" s="74"/>
      <c r="L252" s="12"/>
      <c r="M252" s="74"/>
      <c r="N252" s="80"/>
      <c r="O252" s="81"/>
      <c r="P252" s="80"/>
      <c r="Q252" s="80"/>
      <c r="R252" s="74"/>
      <c r="S252" s="12"/>
      <c r="T252" s="12"/>
    </row>
    <row r="253" spans="1:20" ht="12.75">
      <c r="A253" s="74" t="s">
        <v>144</v>
      </c>
      <c r="B253" s="80">
        <v>12.811147540983608</v>
      </c>
      <c r="C253" s="81"/>
      <c r="D253" s="80"/>
      <c r="F253" s="74"/>
      <c r="H253" s="90" t="s">
        <v>46</v>
      </c>
      <c r="L253" s="12"/>
      <c r="M253" s="74"/>
      <c r="N253" s="80"/>
      <c r="O253" s="81"/>
      <c r="P253" s="80"/>
      <c r="Q253" s="80"/>
      <c r="R253" s="74"/>
      <c r="S253" s="12"/>
      <c r="T253" s="12"/>
    </row>
    <row r="254" spans="1:20" ht="12.75">
      <c r="A254" s="74" t="s">
        <v>84</v>
      </c>
      <c r="B254" s="80">
        <v>12.695324283559579</v>
      </c>
      <c r="C254" s="82"/>
      <c r="D254" s="82"/>
      <c r="E254" s="83" t="s">
        <v>46</v>
      </c>
      <c r="F254" s="74"/>
      <c r="L254" s="12"/>
      <c r="M254" s="74"/>
      <c r="N254" s="80"/>
      <c r="O254" s="81"/>
      <c r="P254" s="80"/>
      <c r="Q254" s="80"/>
      <c r="R254" s="74"/>
      <c r="S254" s="12"/>
      <c r="T254" s="12"/>
    </row>
    <row r="255" spans="1:20" ht="12.75">
      <c r="A255" s="74" t="s">
        <v>37</v>
      </c>
      <c r="B255" s="80">
        <v>12.558241758241758</v>
      </c>
      <c r="C255" s="80"/>
      <c r="D255" s="81" t="s">
        <v>46</v>
      </c>
      <c r="E255" s="80"/>
      <c r="F255" s="74"/>
      <c r="L255" s="12"/>
      <c r="M255" s="74"/>
      <c r="N255" s="80"/>
      <c r="O255" s="81"/>
      <c r="P255" s="80"/>
      <c r="Q255" s="80"/>
      <c r="R255" s="74"/>
      <c r="S255" s="12"/>
      <c r="T255" s="12"/>
    </row>
    <row r="256" spans="1:20" ht="12.75">
      <c r="A256" s="74" t="s">
        <v>69</v>
      </c>
      <c r="B256" s="80">
        <v>12.425339366515836</v>
      </c>
      <c r="C256" s="82"/>
      <c r="D256" s="82"/>
      <c r="E256" s="83" t="s">
        <v>46</v>
      </c>
      <c r="F256" s="74"/>
      <c r="L256" s="12"/>
      <c r="M256" s="74"/>
      <c r="N256" s="80"/>
      <c r="O256" s="81"/>
      <c r="P256" s="80"/>
      <c r="Q256" s="80"/>
      <c r="R256" s="74"/>
      <c r="S256" s="12"/>
      <c r="T256" s="12"/>
    </row>
    <row r="257" spans="1:20" ht="12.75">
      <c r="A257" s="74" t="s">
        <v>132</v>
      </c>
      <c r="B257" s="80">
        <v>12.272727272727273</v>
      </c>
      <c r="C257" s="81"/>
      <c r="D257" s="80"/>
      <c r="E257" s="82"/>
      <c r="F257" s="81" t="s">
        <v>46</v>
      </c>
      <c r="L257" s="12"/>
      <c r="M257" s="74"/>
      <c r="N257" s="80"/>
      <c r="O257" s="81"/>
      <c r="P257" s="80"/>
      <c r="Q257" s="80"/>
      <c r="R257" s="74"/>
      <c r="S257" s="12"/>
      <c r="T257" s="12"/>
    </row>
    <row r="258" spans="1:20" ht="12.75">
      <c r="A258" s="74" t="s">
        <v>76</v>
      </c>
      <c r="B258" s="80">
        <v>12.22901098901099</v>
      </c>
      <c r="C258" s="82"/>
      <c r="D258" s="82"/>
      <c r="E258" s="83" t="s">
        <v>46</v>
      </c>
      <c r="F258" s="74"/>
      <c r="L258" s="12"/>
      <c r="M258" s="74"/>
      <c r="N258" s="80"/>
      <c r="O258" s="81"/>
      <c r="P258" s="80"/>
      <c r="Q258" s="80"/>
      <c r="R258" s="74"/>
      <c r="S258" s="12"/>
      <c r="T258" s="12"/>
    </row>
    <row r="259" spans="1:20" ht="12.75">
      <c r="A259" t="s">
        <v>110</v>
      </c>
      <c r="B259" s="80">
        <v>12.203933747412009</v>
      </c>
      <c r="C259" s="81"/>
      <c r="D259" s="80"/>
      <c r="E259" s="82"/>
      <c r="F259" s="74"/>
      <c r="G259" s="81" t="s">
        <v>46</v>
      </c>
      <c r="L259" s="12"/>
      <c r="M259" s="74"/>
      <c r="N259" s="80"/>
      <c r="O259" s="81"/>
      <c r="P259" s="80"/>
      <c r="Q259" s="80"/>
      <c r="R259" s="74"/>
      <c r="S259" s="12"/>
      <c r="T259" s="12"/>
    </row>
    <row r="260" spans="1:20" ht="12.75">
      <c r="A260" s="74" t="s">
        <v>175</v>
      </c>
      <c r="B260" s="80">
        <v>12.1</v>
      </c>
      <c r="C260" s="81"/>
      <c r="D260" s="80"/>
      <c r="E260" s="82"/>
      <c r="F260" s="74"/>
      <c r="G260" s="81"/>
      <c r="I260" s="90" t="s">
        <v>46</v>
      </c>
      <c r="L260" s="12"/>
      <c r="M260" s="74"/>
      <c r="N260" s="80"/>
      <c r="O260" s="81"/>
      <c r="P260" s="80"/>
      <c r="Q260" s="80"/>
      <c r="R260" s="74"/>
      <c r="S260" s="12"/>
      <c r="T260" s="12"/>
    </row>
    <row r="261" spans="1:20" ht="12.75">
      <c r="A261" s="74" t="s">
        <v>58</v>
      </c>
      <c r="B261" s="80">
        <v>12.114285714285714</v>
      </c>
      <c r="C261" s="81" t="s">
        <v>46</v>
      </c>
      <c r="D261" s="80"/>
      <c r="E261" s="80"/>
      <c r="F261" s="74"/>
      <c r="L261" s="12"/>
      <c r="M261" s="74"/>
      <c r="N261" s="80"/>
      <c r="O261" s="81"/>
      <c r="P261" s="80"/>
      <c r="Q261" s="80"/>
      <c r="R261" s="74"/>
      <c r="S261" s="12"/>
      <c r="T261" s="12"/>
    </row>
    <row r="262" spans="1:20" ht="12.75">
      <c r="A262" s="74" t="s">
        <v>141</v>
      </c>
      <c r="B262" s="80">
        <v>12.073080481036078</v>
      </c>
      <c r="C262" s="81"/>
      <c r="D262" s="80"/>
      <c r="F262" s="74"/>
      <c r="H262" s="90" t="s">
        <v>46</v>
      </c>
      <c r="L262" s="12"/>
      <c r="M262" s="74"/>
      <c r="N262" s="80"/>
      <c r="O262" s="81"/>
      <c r="P262" s="80"/>
      <c r="Q262" s="80"/>
      <c r="R262" s="74"/>
      <c r="S262" s="12"/>
      <c r="T262" s="12"/>
    </row>
    <row r="263" spans="1:20" ht="12.75">
      <c r="A263" s="74" t="s">
        <v>59</v>
      </c>
      <c r="B263" s="80">
        <v>12.017142857142858</v>
      </c>
      <c r="C263" s="81" t="s">
        <v>46</v>
      </c>
      <c r="D263" s="80"/>
      <c r="E263" s="80"/>
      <c r="F263" s="74"/>
      <c r="L263" s="12"/>
      <c r="M263" s="74"/>
      <c r="N263" s="80"/>
      <c r="O263" s="81"/>
      <c r="P263" s="80"/>
      <c r="Q263" s="80"/>
      <c r="R263" s="74"/>
      <c r="S263" s="12"/>
      <c r="T263" s="12"/>
    </row>
    <row r="264" spans="1:20" ht="12.75">
      <c r="A264" s="74" t="s">
        <v>60</v>
      </c>
      <c r="B264" s="80">
        <v>11.91420814479638</v>
      </c>
      <c r="C264" s="81" t="s">
        <v>46</v>
      </c>
      <c r="D264" s="80"/>
      <c r="E264" s="80"/>
      <c r="F264" s="74"/>
      <c r="L264" s="12"/>
      <c r="M264" s="74"/>
      <c r="N264" s="80"/>
      <c r="O264" s="81"/>
      <c r="P264" s="80"/>
      <c r="Q264" s="80"/>
      <c r="R264" s="74"/>
      <c r="S264" s="12"/>
      <c r="T264" s="12"/>
    </row>
    <row r="265" spans="1:20" ht="12.75">
      <c r="A265" s="74" t="s">
        <v>156</v>
      </c>
      <c r="B265" s="80">
        <v>11.906666666666666</v>
      </c>
      <c r="C265" s="81"/>
      <c r="D265" s="80"/>
      <c r="F265" s="74"/>
      <c r="H265" s="90" t="s">
        <v>46</v>
      </c>
      <c r="L265" s="12"/>
      <c r="M265" s="74"/>
      <c r="N265" s="80"/>
      <c r="O265" s="81"/>
      <c r="P265" s="80"/>
      <c r="Q265" s="80"/>
      <c r="R265" s="74"/>
      <c r="S265" s="12"/>
      <c r="T265" s="12"/>
    </row>
    <row r="266" spans="1:20" ht="12.75">
      <c r="A266" s="74" t="s">
        <v>83</v>
      </c>
      <c r="B266" s="80">
        <v>11.54313725490196</v>
      </c>
      <c r="C266" s="82"/>
      <c r="D266" s="82"/>
      <c r="E266" s="83" t="s">
        <v>46</v>
      </c>
      <c r="F266" s="74"/>
      <c r="L266" s="12"/>
      <c r="M266" s="74"/>
      <c r="N266" s="80"/>
      <c r="O266" s="81"/>
      <c r="P266" s="80"/>
      <c r="Q266" s="80"/>
      <c r="R266" s="74"/>
      <c r="S266" s="12"/>
      <c r="T266" s="12"/>
    </row>
    <row r="267" spans="1:20" ht="12.75">
      <c r="A267" t="s">
        <v>108</v>
      </c>
      <c r="B267" s="80">
        <v>10.861944777911164</v>
      </c>
      <c r="C267" s="81"/>
      <c r="D267" s="80"/>
      <c r="E267" s="82"/>
      <c r="F267" s="74"/>
      <c r="G267" s="81" t="s">
        <v>46</v>
      </c>
      <c r="L267" s="12"/>
      <c r="M267" s="74"/>
      <c r="N267" s="80"/>
      <c r="O267" s="80"/>
      <c r="P267" s="81"/>
      <c r="Q267" s="80"/>
      <c r="R267" s="74"/>
      <c r="S267" s="12"/>
      <c r="T267" s="12"/>
    </row>
    <row r="268" spans="1:20" ht="12.75">
      <c r="A268" s="74" t="s">
        <v>85</v>
      </c>
      <c r="B268" s="80">
        <v>10.483411142234672</v>
      </c>
      <c r="C268" s="82"/>
      <c r="D268" s="82"/>
      <c r="E268" s="83" t="s">
        <v>46</v>
      </c>
      <c r="F268" s="74"/>
      <c r="L268" s="12"/>
      <c r="M268" s="74"/>
      <c r="N268" s="80"/>
      <c r="O268" s="81"/>
      <c r="P268" s="80"/>
      <c r="Q268" s="80"/>
      <c r="R268" s="74"/>
      <c r="S268" s="12"/>
      <c r="T268" s="12"/>
    </row>
    <row r="269" spans="1:20" ht="12.75">
      <c r="A269" s="74" t="s">
        <v>70</v>
      </c>
      <c r="B269" s="80">
        <v>10.269199304632375</v>
      </c>
      <c r="C269" s="82"/>
      <c r="D269" s="82"/>
      <c r="E269" s="83" t="s">
        <v>46</v>
      </c>
      <c r="F269" s="74"/>
      <c r="L269" s="12"/>
      <c r="M269" s="74"/>
      <c r="N269" s="80"/>
      <c r="O269" s="12"/>
      <c r="P269" s="12"/>
      <c r="Q269" s="12"/>
      <c r="R269" s="12"/>
      <c r="S269" s="12"/>
      <c r="T269" s="12"/>
    </row>
    <row r="270" spans="1:20" ht="12.75">
      <c r="A270" s="74" t="s">
        <v>173</v>
      </c>
      <c r="B270" s="80">
        <v>10</v>
      </c>
      <c r="C270" s="82"/>
      <c r="D270" s="82"/>
      <c r="E270" s="83"/>
      <c r="F270" s="74"/>
      <c r="I270" s="90" t="s">
        <v>46</v>
      </c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74" t="s">
        <v>153</v>
      </c>
      <c r="B271" s="80">
        <v>10.049645390070921</v>
      </c>
      <c r="C271" s="81"/>
      <c r="D271" s="80"/>
      <c r="F271" s="74"/>
      <c r="H271" s="90" t="s">
        <v>46</v>
      </c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74" t="s">
        <v>145</v>
      </c>
      <c r="B272" s="80">
        <v>10</v>
      </c>
      <c r="C272" s="81"/>
      <c r="D272" s="80"/>
      <c r="F272" s="74"/>
      <c r="H272" s="90" t="s">
        <v>46</v>
      </c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74" t="s">
        <v>61</v>
      </c>
      <c r="B273" s="80">
        <v>9.755294117647058</v>
      </c>
      <c r="C273" s="81" t="s">
        <v>46</v>
      </c>
      <c r="D273" s="80"/>
      <c r="E273" s="80"/>
      <c r="F273" s="74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74" t="s">
        <v>139</v>
      </c>
      <c r="B274" s="80">
        <v>9.514285714285714</v>
      </c>
      <c r="C274" s="81"/>
      <c r="D274" s="80"/>
      <c r="F274" s="74"/>
      <c r="H274" s="90" t="s">
        <v>46</v>
      </c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74" t="s">
        <v>82</v>
      </c>
      <c r="B275" s="80">
        <v>9.476018099547511</v>
      </c>
      <c r="C275" s="82"/>
      <c r="D275" s="82"/>
      <c r="E275" s="83" t="s">
        <v>46</v>
      </c>
      <c r="F275" s="74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74" t="s">
        <v>143</v>
      </c>
      <c r="B276" s="80">
        <v>9.444444444444443</v>
      </c>
      <c r="C276" s="81"/>
      <c r="D276" s="80"/>
      <c r="F276" s="74"/>
      <c r="H276" s="90" t="s">
        <v>46</v>
      </c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74" t="s">
        <v>62</v>
      </c>
      <c r="B277" s="80">
        <v>9.317460317460318</v>
      </c>
      <c r="C277" s="81" t="s">
        <v>46</v>
      </c>
      <c r="D277" s="80"/>
      <c r="E277" s="80"/>
      <c r="F277" s="74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14" ht="12.75">
      <c r="A278" s="74" t="s">
        <v>166</v>
      </c>
      <c r="B278" s="80">
        <v>9.2</v>
      </c>
      <c r="C278" s="81"/>
      <c r="D278" s="80"/>
      <c r="E278" s="80"/>
      <c r="F278" s="74"/>
      <c r="I278" s="90" t="s">
        <v>46</v>
      </c>
      <c r="L278" s="12"/>
      <c r="M278" s="12"/>
      <c r="N278" s="12"/>
    </row>
    <row r="279" spans="1:12" ht="12.75">
      <c r="A279" t="s">
        <v>111</v>
      </c>
      <c r="B279" s="80">
        <v>9.217142857142857</v>
      </c>
      <c r="C279" s="81"/>
      <c r="D279" s="80"/>
      <c r="E279" s="82"/>
      <c r="F279" s="74"/>
      <c r="G279" s="81" t="s">
        <v>46</v>
      </c>
      <c r="L279" s="12"/>
    </row>
    <row r="280" spans="1:12" ht="12.75">
      <c r="A280" s="74" t="s">
        <v>178</v>
      </c>
      <c r="B280" s="80">
        <v>9.1</v>
      </c>
      <c r="C280" s="81"/>
      <c r="D280" s="80"/>
      <c r="E280" s="82"/>
      <c r="F280" s="74"/>
      <c r="G280" s="81"/>
      <c r="I280" s="90" t="s">
        <v>46</v>
      </c>
      <c r="L280" s="12"/>
    </row>
    <row r="281" spans="1:12" ht="12.75">
      <c r="A281" s="74" t="s">
        <v>80</v>
      </c>
      <c r="B281" s="80">
        <v>9.042780748663102</v>
      </c>
      <c r="C281" s="82"/>
      <c r="D281" s="82"/>
      <c r="E281" s="83" t="s">
        <v>46</v>
      </c>
      <c r="F281" s="74"/>
      <c r="L281" s="12"/>
    </row>
    <row r="282" spans="1:12" ht="12.75">
      <c r="A282" s="74" t="s">
        <v>36</v>
      </c>
      <c r="B282" s="80">
        <v>8.876190476190477</v>
      </c>
      <c r="C282" s="80"/>
      <c r="D282" s="81" t="s">
        <v>46</v>
      </c>
      <c r="E282" s="80"/>
      <c r="F282" s="74"/>
      <c r="L282" s="12"/>
    </row>
    <row r="283" spans="1:12" ht="12.75">
      <c r="A283" s="74" t="s">
        <v>63</v>
      </c>
      <c r="B283" s="80">
        <v>8.857142857142858</v>
      </c>
      <c r="C283" s="81" t="s">
        <v>46</v>
      </c>
      <c r="D283" s="80"/>
      <c r="E283" s="80"/>
      <c r="F283" s="74"/>
      <c r="L283" s="12"/>
    </row>
    <row r="284" spans="1:12" ht="12.75">
      <c r="A284" s="12" t="s">
        <v>101</v>
      </c>
      <c r="B284" s="80">
        <v>8.476190476190476</v>
      </c>
      <c r="C284" s="81"/>
      <c r="D284" s="80"/>
      <c r="E284" s="82"/>
      <c r="F284" s="74"/>
      <c r="G284" s="81" t="s">
        <v>46</v>
      </c>
      <c r="L284" s="12"/>
    </row>
    <row r="285" spans="1:12" ht="12.75">
      <c r="A285" s="74" t="s">
        <v>79</v>
      </c>
      <c r="B285" s="80">
        <v>8.121352477999075</v>
      </c>
      <c r="C285" s="82"/>
      <c r="D285" s="82"/>
      <c r="E285" s="83" t="s">
        <v>46</v>
      </c>
      <c r="F285" s="74"/>
      <c r="L285" s="12"/>
    </row>
    <row r="286" spans="1:12" ht="12.75">
      <c r="A286" s="74" t="s">
        <v>133</v>
      </c>
      <c r="B286" s="80">
        <v>8.094117647058823</v>
      </c>
      <c r="C286" s="81"/>
      <c r="D286" s="80"/>
      <c r="E286" s="82"/>
      <c r="F286" s="81" t="s">
        <v>46</v>
      </c>
      <c r="K286" s="90"/>
      <c r="L286" s="12"/>
    </row>
    <row r="287" spans="1:12" ht="12.75">
      <c r="A287" s="74" t="s">
        <v>163</v>
      </c>
      <c r="B287" s="80">
        <v>7.8</v>
      </c>
      <c r="C287" s="81"/>
      <c r="D287" s="80"/>
      <c r="E287" s="82"/>
      <c r="F287" s="81"/>
      <c r="I287" s="90" t="s">
        <v>46</v>
      </c>
      <c r="L287" s="12"/>
    </row>
    <row r="288" spans="1:9" ht="12.75">
      <c r="A288" s="74" t="s">
        <v>171</v>
      </c>
      <c r="B288" s="80">
        <v>7.4</v>
      </c>
      <c r="C288" s="81"/>
      <c r="D288" s="80"/>
      <c r="E288" s="82"/>
      <c r="F288" s="81"/>
      <c r="I288" s="90" t="s">
        <v>46</v>
      </c>
    </row>
    <row r="289" spans="1:8" ht="12.75">
      <c r="A289" s="74" t="s">
        <v>142</v>
      </c>
      <c r="B289" s="80">
        <v>7.127659574468085</v>
      </c>
      <c r="C289" s="81"/>
      <c r="D289" s="80"/>
      <c r="F289" s="74"/>
      <c r="H289" s="90" t="s">
        <v>46</v>
      </c>
    </row>
    <row r="290" spans="1:6" ht="12.75">
      <c r="A290" s="74" t="s">
        <v>27</v>
      </c>
      <c r="B290" s="80">
        <v>7.068717948717949</v>
      </c>
      <c r="C290" s="80"/>
      <c r="D290" s="81" t="s">
        <v>46</v>
      </c>
      <c r="E290" s="80"/>
      <c r="F290" s="74"/>
    </row>
    <row r="291" spans="1:8" ht="12.75">
      <c r="A291" s="74" t="s">
        <v>151</v>
      </c>
      <c r="B291" s="80">
        <v>7.0285714285714285</v>
      </c>
      <c r="C291" s="81"/>
      <c r="D291" s="80"/>
      <c r="F291" s="74"/>
      <c r="H291" s="90" t="s">
        <v>46</v>
      </c>
    </row>
    <row r="292" spans="1:6" ht="12.75">
      <c r="A292" s="74" t="s">
        <v>134</v>
      </c>
      <c r="B292" s="80">
        <v>6.875</v>
      </c>
      <c r="C292" s="81"/>
      <c r="D292" s="80"/>
      <c r="E292" s="82"/>
      <c r="F292" s="81" t="s">
        <v>46</v>
      </c>
    </row>
    <row r="293" spans="1:6" ht="12.75">
      <c r="A293" s="74" t="s">
        <v>135</v>
      </c>
      <c r="B293" s="80">
        <v>6.7894736842105265</v>
      </c>
      <c r="C293" s="81"/>
      <c r="D293" s="80"/>
      <c r="E293" s="82"/>
      <c r="F293" s="81" t="s">
        <v>46</v>
      </c>
    </row>
    <row r="294" spans="1:6" ht="12.75">
      <c r="A294" s="74" t="s">
        <v>26</v>
      </c>
      <c r="B294" s="80">
        <v>6.769230769230769</v>
      </c>
      <c r="C294" s="80"/>
      <c r="D294" s="81" t="s">
        <v>46</v>
      </c>
      <c r="E294" s="80"/>
      <c r="F294" s="74"/>
    </row>
    <row r="295" spans="1:6" ht="12.75">
      <c r="A295" s="74" t="s">
        <v>73</v>
      </c>
      <c r="B295" s="80">
        <v>6.377483443708609</v>
      </c>
      <c r="C295" s="82"/>
      <c r="D295" s="82"/>
      <c r="E295" s="83" t="s">
        <v>46</v>
      </c>
      <c r="F295" s="74"/>
    </row>
    <row r="296" spans="1:6" ht="12.75">
      <c r="A296" s="74" t="s">
        <v>136</v>
      </c>
      <c r="B296" s="80">
        <v>6.125</v>
      </c>
      <c r="C296" s="81"/>
      <c r="D296" s="80"/>
      <c r="E296" s="82"/>
      <c r="F296" s="81" t="s">
        <v>46</v>
      </c>
    </row>
    <row r="297" spans="1:9" ht="12.75">
      <c r="A297" s="74" t="s">
        <v>177</v>
      </c>
      <c r="B297" s="80">
        <v>5.9</v>
      </c>
      <c r="C297" s="81"/>
      <c r="D297" s="80"/>
      <c r="E297" s="82"/>
      <c r="F297" s="81"/>
      <c r="I297" s="90" t="s">
        <v>46</v>
      </c>
    </row>
    <row r="298" spans="1:8" ht="12.75">
      <c r="A298" s="74" t="s">
        <v>154</v>
      </c>
      <c r="B298" s="80">
        <v>5.114285714285714</v>
      </c>
      <c r="C298" s="81"/>
      <c r="D298" s="80"/>
      <c r="F298" s="74"/>
      <c r="H298" s="90" t="s">
        <v>46</v>
      </c>
    </row>
    <row r="299" spans="1:6" ht="12.75">
      <c r="A299" s="74" t="s">
        <v>137</v>
      </c>
      <c r="B299" s="80">
        <v>5</v>
      </c>
      <c r="C299" s="81"/>
      <c r="D299" s="80"/>
      <c r="E299" s="82"/>
      <c r="F299" s="81" t="s">
        <v>46</v>
      </c>
    </row>
    <row r="300" spans="1:8" ht="12.75">
      <c r="A300" s="74" t="s">
        <v>155</v>
      </c>
      <c r="B300" s="80">
        <v>5</v>
      </c>
      <c r="C300" s="81"/>
      <c r="D300" s="80"/>
      <c r="F300" s="74"/>
      <c r="H300" s="90" t="s">
        <v>46</v>
      </c>
    </row>
    <row r="301" spans="1:6" ht="12.75">
      <c r="A301" s="74" t="s">
        <v>64</v>
      </c>
      <c r="B301" s="80">
        <v>4.56</v>
      </c>
      <c r="C301" s="81" t="s">
        <v>46</v>
      </c>
      <c r="D301" s="80"/>
      <c r="E301" s="80"/>
      <c r="F301" s="74"/>
    </row>
    <row r="302" spans="1:9" ht="12.75">
      <c r="A302" s="74" t="s">
        <v>182</v>
      </c>
      <c r="B302" s="80">
        <v>4</v>
      </c>
      <c r="C302" s="81"/>
      <c r="D302" s="80"/>
      <c r="E302" s="80"/>
      <c r="F302" s="74"/>
      <c r="I302" s="90" t="s">
        <v>46</v>
      </c>
    </row>
    <row r="303" spans="1:9" ht="12.75">
      <c r="A303" s="74" t="s">
        <v>165</v>
      </c>
      <c r="B303" s="80">
        <v>4</v>
      </c>
      <c r="C303" s="81"/>
      <c r="D303" s="80"/>
      <c r="E303" s="80"/>
      <c r="F303" s="74"/>
      <c r="I303" s="90" t="s">
        <v>46</v>
      </c>
    </row>
    <row r="304" spans="1:9" ht="12.75">
      <c r="A304" s="74" t="s">
        <v>180</v>
      </c>
      <c r="B304" s="80">
        <v>4</v>
      </c>
      <c r="C304" s="81"/>
      <c r="D304" s="80"/>
      <c r="E304" s="80"/>
      <c r="F304" s="74"/>
      <c r="I304" s="90" t="s">
        <v>46</v>
      </c>
    </row>
    <row r="305" spans="1:7" ht="12.75">
      <c r="A305" t="s">
        <v>113</v>
      </c>
      <c r="B305" s="80">
        <v>4</v>
      </c>
      <c r="C305" s="81"/>
      <c r="D305" s="80"/>
      <c r="E305" s="82"/>
      <c r="F305" s="74"/>
      <c r="G305" s="81" t="s">
        <v>46</v>
      </c>
    </row>
    <row r="306" spans="1:7" ht="12.75">
      <c r="A306" t="s">
        <v>99</v>
      </c>
      <c r="B306" s="80">
        <v>4</v>
      </c>
      <c r="C306" s="81"/>
      <c r="D306" s="80"/>
      <c r="E306" s="82"/>
      <c r="F306" s="74"/>
      <c r="G306" s="81" t="s">
        <v>46</v>
      </c>
    </row>
    <row r="307" spans="1:7" ht="12.75">
      <c r="A307" t="s">
        <v>100</v>
      </c>
      <c r="B307" s="80">
        <v>4</v>
      </c>
      <c r="C307" s="81"/>
      <c r="D307" s="80"/>
      <c r="E307" s="82"/>
      <c r="F307" s="74"/>
      <c r="G307" s="81" t="s">
        <v>46</v>
      </c>
    </row>
    <row r="308" spans="1:7" ht="12.75">
      <c r="A308" t="s">
        <v>104</v>
      </c>
      <c r="B308" s="80">
        <v>4</v>
      </c>
      <c r="C308" s="81"/>
      <c r="D308" s="80"/>
      <c r="E308" s="82"/>
      <c r="F308" s="74"/>
      <c r="G308" s="81" t="s">
        <v>46</v>
      </c>
    </row>
    <row r="309" spans="1:6" ht="12.75">
      <c r="A309" s="74" t="s">
        <v>81</v>
      </c>
      <c r="B309" s="80">
        <v>4</v>
      </c>
      <c r="C309" s="82"/>
      <c r="D309" s="82"/>
      <c r="E309" s="83" t="s">
        <v>46</v>
      </c>
      <c r="F309" s="74"/>
    </row>
    <row r="310" spans="1:6" ht="12.75">
      <c r="A310" s="74" t="s">
        <v>65</v>
      </c>
      <c r="B310" s="80">
        <v>4</v>
      </c>
      <c r="C310" s="81" t="s">
        <v>46</v>
      </c>
      <c r="D310" s="80"/>
      <c r="E310" s="80"/>
      <c r="F310" s="74"/>
    </row>
    <row r="311" spans="1:8" ht="12.75">
      <c r="A311" s="74" t="s">
        <v>148</v>
      </c>
      <c r="B311" s="80">
        <v>4</v>
      </c>
      <c r="C311" s="81"/>
      <c r="D311" s="80"/>
      <c r="F311" s="74"/>
      <c r="H311" s="90" t="s">
        <v>46</v>
      </c>
    </row>
    <row r="312" spans="1:8" ht="12.75">
      <c r="A312" s="74" t="s">
        <v>150</v>
      </c>
      <c r="B312" s="80">
        <v>4</v>
      </c>
      <c r="C312" s="81"/>
      <c r="D312" s="80"/>
      <c r="F312" s="74"/>
      <c r="H312" s="90" t="s">
        <v>46</v>
      </c>
    </row>
    <row r="313" spans="1:6" ht="12.75">
      <c r="A313" s="74" t="s">
        <v>29</v>
      </c>
      <c r="B313" s="80">
        <v>3.41025641025641</v>
      </c>
      <c r="C313" s="80"/>
      <c r="D313" s="81" t="s">
        <v>46</v>
      </c>
      <c r="E313" s="80"/>
      <c r="F313" s="74"/>
    </row>
    <row r="314" spans="1:6" ht="12.75">
      <c r="A314" s="74" t="s">
        <v>30</v>
      </c>
      <c r="B314" s="80">
        <v>3.0444444444444443</v>
      </c>
      <c r="C314" s="80"/>
      <c r="D314" s="81" t="s">
        <v>46</v>
      </c>
      <c r="E314" s="80"/>
      <c r="F314" s="74"/>
    </row>
    <row r="315" spans="1:6" ht="12.75">
      <c r="A315" s="74" t="s">
        <v>66</v>
      </c>
      <c r="B315" s="80">
        <v>2</v>
      </c>
      <c r="C315" s="81" t="s">
        <v>46</v>
      </c>
      <c r="D315" s="80"/>
      <c r="E315" s="80"/>
      <c r="F315" s="74"/>
    </row>
    <row r="316" spans="1:6" ht="12.75">
      <c r="A316" s="74" t="s">
        <v>34</v>
      </c>
      <c r="B316" s="80">
        <v>2</v>
      </c>
      <c r="C316" s="80"/>
      <c r="D316" s="81" t="s">
        <v>46</v>
      </c>
      <c r="E316" s="80"/>
      <c r="F316" s="74"/>
    </row>
    <row r="317" spans="1:6" ht="12.75">
      <c r="A317" s="74" t="s">
        <v>67</v>
      </c>
      <c r="B317" s="80">
        <v>1</v>
      </c>
      <c r="C317" s="81" t="s">
        <v>46</v>
      </c>
      <c r="D317" s="80"/>
      <c r="E317" s="80"/>
      <c r="F317" s="74"/>
    </row>
    <row r="318" spans="1:6" ht="12.75">
      <c r="A318" s="74"/>
      <c r="B318" s="80"/>
      <c r="C318" s="81"/>
      <c r="D318" s="80"/>
      <c r="E318" s="80"/>
      <c r="F318" s="74"/>
    </row>
    <row r="319" spans="1:6" ht="12.75">
      <c r="A319" s="84" t="s">
        <v>250</v>
      </c>
      <c r="B319" s="80">
        <v>14.4</v>
      </c>
      <c r="C319" s="74"/>
      <c r="D319" s="74"/>
      <c r="E319" s="74"/>
      <c r="F319" s="74"/>
    </row>
  </sheetData>
  <printOptions/>
  <pageMargins left="0.75" right="0.75" top="1" bottom="1" header="0.5" footer="0.5"/>
  <pageSetup fitToHeight="4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 Will Stewart, TechSideline.com</cp:lastModifiedBy>
  <cp:lastPrinted>2003-02-12T05:12:28Z</cp:lastPrinted>
  <dcterms:created xsi:type="dcterms:W3CDTF">2001-02-01T14:38:04Z</dcterms:created>
  <dcterms:modified xsi:type="dcterms:W3CDTF">2007-04-05T19:23:16Z</dcterms:modified>
  <cp:category/>
  <cp:version/>
  <cp:contentType/>
  <cp:contentStatus/>
</cp:coreProperties>
</file>